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anach\Desktop\Sprawy\Programy studiów\plany studiów od 2026.2027\"/>
    </mc:Choice>
  </mc:AlternateContent>
  <xr:revisionPtr revIDLastSave="0" documentId="13_ncr:1_{C730AA4C-0C87-46F0-B7D7-74F6205253E8}" xr6:coauthVersionLast="36" xr6:coauthVersionMax="47" xr10:uidLastSave="{00000000-0000-0000-0000-000000000000}"/>
  <bookViews>
    <workbookView xWindow="22935" yWindow="-105" windowWidth="23250" windowHeight="12450" activeTab="2" xr2:uid="{00000000-000D-0000-FFFF-FFFF00000000}"/>
  </bookViews>
  <sheets>
    <sheet name="program_wzór" sheetId="1" r:id="rId1"/>
    <sheet name="projekt program" sheetId="2" state="hidden" r:id="rId2"/>
    <sheet name="projekt harmonogram" sheetId="3" r:id="rId3"/>
  </sheets>
  <definedNames>
    <definedName name="_xlnm.Print_Area" localSheetId="2">'projekt harmonogram'!$A:$AB</definedName>
  </definedNames>
  <calcPr calcId="191029"/>
  <extLst>
    <ext uri="GoogleSheetsCustomDataVersion2">
      <go:sheetsCustomData xmlns:go="http://customooxmlschemas.google.com/" r:id="rId7" roundtripDataChecksum="GecsSM1Z1VwdQKewDzcNM6nEuyb+XfpGkc4JX44ZnaY="/>
    </ext>
  </extLst>
</workbook>
</file>

<file path=xl/calcChain.xml><?xml version="1.0" encoding="utf-8"?>
<calcChain xmlns="http://schemas.openxmlformats.org/spreadsheetml/2006/main">
  <c r="W79" i="3" l="1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8" i="3"/>
  <c r="H77" i="3"/>
  <c r="H76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3" i="3"/>
  <c r="H72" i="3"/>
  <c r="H71" i="3"/>
  <c r="H70" i="3"/>
  <c r="H69" i="3"/>
  <c r="H68" i="3"/>
  <c r="H67" i="3"/>
  <c r="H66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2" i="3"/>
  <c r="H61" i="3"/>
  <c r="H60" i="3"/>
  <c r="H59" i="3"/>
  <c r="H58" i="3"/>
  <c r="H57" i="3"/>
  <c r="H56" i="3"/>
  <c r="H55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H51" i="3"/>
  <c r="H50" i="3"/>
  <c r="H49" i="3"/>
  <c r="I48" i="3"/>
  <c r="H48" i="3" s="1"/>
  <c r="H47" i="3"/>
  <c r="H46" i="3"/>
  <c r="H45" i="3"/>
  <c r="H44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H40" i="3"/>
  <c r="I39" i="3"/>
  <c r="H39" i="3" s="1"/>
  <c r="I38" i="3"/>
  <c r="H38" i="3" s="1"/>
  <c r="I37" i="3"/>
  <c r="H37" i="3" s="1"/>
  <c r="H36" i="3"/>
  <c r="I35" i="3"/>
  <c r="H35" i="3" s="1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2" i="3"/>
  <c r="H31" i="3"/>
  <c r="H30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7" i="3"/>
  <c r="H26" i="3"/>
  <c r="H28" i="3" s="1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3" i="3"/>
  <c r="H23" i="3" s="1"/>
  <c r="I22" i="3"/>
  <c r="H22" i="3" s="1"/>
  <c r="I21" i="3"/>
  <c r="H21" i="3" s="1"/>
  <c r="I20" i="3"/>
  <c r="H20" i="3" s="1"/>
  <c r="I19" i="3"/>
  <c r="H19" i="3" s="1"/>
  <c r="I18" i="3"/>
  <c r="H18" i="3" s="1"/>
  <c r="I17" i="3"/>
  <c r="H17" i="3" s="1"/>
  <c r="I16" i="3"/>
  <c r="I15" i="3"/>
  <c r="H15" i="3" s="1"/>
  <c r="I14" i="3"/>
  <c r="H14" i="3" s="1"/>
  <c r="I13" i="3"/>
  <c r="H13" i="3" s="1"/>
  <c r="H79" i="3" l="1"/>
  <c r="I24" i="3"/>
  <c r="H52" i="3"/>
  <c r="H33" i="3"/>
  <c r="H74" i="3"/>
  <c r="H16" i="3"/>
  <c r="H24" i="3" s="1"/>
  <c r="H63" i="3"/>
  <c r="I52" i="3"/>
  <c r="H41" i="3"/>
  <c r="I41" i="3"/>
  <c r="AB52" i="3"/>
  <c r="E52" i="3"/>
  <c r="X52" i="3"/>
  <c r="Y52" i="3"/>
  <c r="Z52" i="3"/>
  <c r="AA52" i="3"/>
  <c r="D28" i="3"/>
  <c r="D24" i="3"/>
  <c r="Y24" i="3"/>
  <c r="Z79" i="3"/>
  <c r="AB74" i="3"/>
  <c r="AA74" i="3"/>
  <c r="Z74" i="3"/>
  <c r="Y74" i="3"/>
  <c r="X74" i="3"/>
  <c r="E74" i="3"/>
  <c r="D74" i="3"/>
  <c r="AB86" i="3"/>
  <c r="AA86" i="3"/>
  <c r="Z86" i="3"/>
  <c r="Y86" i="3"/>
  <c r="X85" i="3"/>
  <c r="X84" i="3"/>
  <c r="X83" i="3"/>
  <c r="X82" i="3"/>
  <c r="X81" i="3"/>
  <c r="AB79" i="3"/>
  <c r="AA79" i="3"/>
  <c r="Y79" i="3"/>
  <c r="X79" i="3"/>
  <c r="E79" i="3"/>
  <c r="D79" i="3"/>
  <c r="AB63" i="3"/>
  <c r="AA63" i="3"/>
  <c r="X63" i="3"/>
  <c r="E63" i="3"/>
  <c r="D63" i="3"/>
  <c r="D52" i="3"/>
  <c r="AB41" i="3"/>
  <c r="AA41" i="3"/>
  <c r="X41" i="3"/>
  <c r="E41" i="3"/>
  <c r="D41" i="3"/>
  <c r="Y41" i="3"/>
  <c r="AB33" i="3"/>
  <c r="AA33" i="3"/>
  <c r="X33" i="3"/>
  <c r="E33" i="3"/>
  <c r="D33" i="3"/>
  <c r="AB28" i="3"/>
  <c r="AA28" i="3"/>
  <c r="Z28" i="3"/>
  <c r="Y28" i="3"/>
  <c r="X28" i="3"/>
  <c r="E28" i="3"/>
  <c r="AB24" i="3"/>
  <c r="AA24" i="3"/>
  <c r="X24" i="3"/>
  <c r="E24" i="3"/>
  <c r="I96" i="2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H96" i="2" s="1"/>
  <c r="G20" i="2"/>
  <c r="F20" i="2"/>
  <c r="E20" i="2"/>
  <c r="D20" i="2"/>
  <c r="I13" i="2"/>
  <c r="H13" i="2"/>
  <c r="G13" i="2"/>
  <c r="G96" i="2" s="1"/>
  <c r="H98" i="2" s="1"/>
  <c r="F13" i="2"/>
  <c r="F96" i="2" s="1"/>
  <c r="H101" i="2" s="1"/>
  <c r="E13" i="2"/>
  <c r="E96" i="2" s="1"/>
  <c r="H100" i="2" s="1"/>
  <c r="D13" i="2"/>
  <c r="D96" i="2" s="1"/>
  <c r="W100" i="1"/>
  <c r="Q100" i="1"/>
  <c r="Z99" i="1"/>
  <c r="Y99" i="1"/>
  <c r="Y100" i="1" s="1"/>
  <c r="X99" i="1"/>
  <c r="W99" i="1"/>
  <c r="V99" i="1"/>
  <c r="U99" i="1"/>
  <c r="U100" i="1" s="1"/>
  <c r="T99" i="1"/>
  <c r="S99" i="1"/>
  <c r="S100" i="1" s="1"/>
  <c r="R99" i="1"/>
  <c r="Q99" i="1"/>
  <c r="P99" i="1"/>
  <c r="O99" i="1"/>
  <c r="O100" i="1" s="1"/>
  <c r="E96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93" i="1" s="1"/>
  <c r="G89" i="1"/>
  <c r="G88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D86" i="1"/>
  <c r="G85" i="1"/>
  <c r="G84" i="1"/>
  <c r="G83" i="1"/>
  <c r="G82" i="1"/>
  <c r="G81" i="1"/>
  <c r="G86" i="1" s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8" i="1" s="1"/>
  <c r="G74" i="1"/>
  <c r="G73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G71" i="1" s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G62" i="1"/>
  <c r="G61" i="1"/>
  <c r="G60" i="1"/>
  <c r="G59" i="1"/>
  <c r="G58" i="1"/>
  <c r="G63" i="1" s="1"/>
  <c r="AE56" i="1"/>
  <c r="AD56" i="1"/>
  <c r="AC56" i="1"/>
  <c r="AB56" i="1"/>
  <c r="AA56" i="1"/>
  <c r="Z56" i="1"/>
  <c r="Y56" i="1"/>
  <c r="Y96" i="1" s="1"/>
  <c r="X56" i="1"/>
  <c r="X96" i="1" s="1"/>
  <c r="W56" i="1"/>
  <c r="V56" i="1"/>
  <c r="U56" i="1"/>
  <c r="T56" i="1"/>
  <c r="S56" i="1"/>
  <c r="R56" i="1"/>
  <c r="Q56" i="1"/>
  <c r="Q96" i="1" s="1"/>
  <c r="P56" i="1"/>
  <c r="P96" i="1" s="1"/>
  <c r="O56" i="1"/>
  <c r="N56" i="1"/>
  <c r="M56" i="1"/>
  <c r="L56" i="1"/>
  <c r="K56" i="1"/>
  <c r="J56" i="1"/>
  <c r="I56" i="1"/>
  <c r="I96" i="1" s="1"/>
  <c r="H56" i="1"/>
  <c r="H96" i="1" s="1"/>
  <c r="D56" i="1"/>
  <c r="G55" i="1"/>
  <c r="G54" i="1"/>
  <c r="G53" i="1"/>
  <c r="G52" i="1"/>
  <c r="G51" i="1"/>
  <c r="G56" i="1" s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D48" i="1"/>
  <c r="G47" i="1"/>
  <c r="G46" i="1"/>
  <c r="G45" i="1"/>
  <c r="G44" i="1"/>
  <c r="G43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D41" i="1"/>
  <c r="G40" i="1"/>
  <c r="G39" i="1"/>
  <c r="G38" i="1"/>
  <c r="G37" i="1"/>
  <c r="G36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G33" i="1"/>
  <c r="G34" i="1" s="1"/>
  <c r="G32" i="1"/>
  <c r="G31" i="1"/>
  <c r="G30" i="1"/>
  <c r="G29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D27" i="1"/>
  <c r="G26" i="1"/>
  <c r="G25" i="1"/>
  <c r="G27" i="1" s="1"/>
  <c r="G24" i="1"/>
  <c r="G23" i="1"/>
  <c r="G22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D20" i="1"/>
  <c r="G19" i="1"/>
  <c r="G18" i="1"/>
  <c r="G17" i="1"/>
  <c r="G20" i="1" s="1"/>
  <c r="G16" i="1"/>
  <c r="G15" i="1"/>
  <c r="AE13" i="1"/>
  <c r="AE96" i="1" s="1"/>
  <c r="AD13" i="1"/>
  <c r="AD96" i="1" s="1"/>
  <c r="AA107" i="1" s="1"/>
  <c r="AC13" i="1"/>
  <c r="AC96" i="1" s="1"/>
  <c r="AB13" i="1"/>
  <c r="AB96" i="1" s="1"/>
  <c r="AA13" i="1"/>
  <c r="AA96" i="1" s="1"/>
  <c r="Z13" i="1"/>
  <c r="Z96" i="1" s="1"/>
  <c r="Y13" i="1"/>
  <c r="X13" i="1"/>
  <c r="W13" i="1"/>
  <c r="W96" i="1" s="1"/>
  <c r="V13" i="1"/>
  <c r="V96" i="1" s="1"/>
  <c r="U13" i="1"/>
  <c r="U96" i="1" s="1"/>
  <c r="T13" i="1"/>
  <c r="T96" i="1" s="1"/>
  <c r="S13" i="1"/>
  <c r="S96" i="1" s="1"/>
  <c r="R13" i="1"/>
  <c r="R96" i="1" s="1"/>
  <c r="Q13" i="1"/>
  <c r="P13" i="1"/>
  <c r="O13" i="1"/>
  <c r="O96" i="1" s="1"/>
  <c r="N13" i="1"/>
  <c r="N96" i="1" s="1"/>
  <c r="M13" i="1"/>
  <c r="M96" i="1" s="1"/>
  <c r="L13" i="1"/>
  <c r="L96" i="1" s="1"/>
  <c r="K13" i="1"/>
  <c r="K96" i="1" s="1"/>
  <c r="J13" i="1"/>
  <c r="J96" i="1" s="1"/>
  <c r="I13" i="1"/>
  <c r="H13" i="1"/>
  <c r="D13" i="1"/>
  <c r="D96" i="1" s="1"/>
  <c r="G12" i="1"/>
  <c r="G11" i="1"/>
  <c r="G10" i="1"/>
  <c r="G9" i="1"/>
  <c r="G8" i="1"/>
  <c r="G13" i="1" s="1"/>
  <c r="H90" i="3" l="1"/>
  <c r="H89" i="3"/>
  <c r="H91" i="3"/>
  <c r="AB89" i="3"/>
  <c r="D91" i="3"/>
  <c r="E91" i="3"/>
  <c r="X91" i="3"/>
  <c r="AA91" i="3"/>
  <c r="AA90" i="3"/>
  <c r="AB91" i="3"/>
  <c r="E90" i="3"/>
  <c r="D89" i="3"/>
  <c r="X90" i="3"/>
  <c r="AB90" i="3"/>
  <c r="Z63" i="3"/>
  <c r="Z41" i="3"/>
  <c r="Z33" i="3"/>
  <c r="Z24" i="3"/>
  <c r="Y63" i="3"/>
  <c r="AA89" i="3"/>
  <c r="Y33" i="3"/>
  <c r="Y90" i="3" s="1"/>
  <c r="D90" i="3"/>
  <c r="E89" i="3"/>
  <c r="X86" i="3"/>
  <c r="X89" i="3" s="1"/>
  <c r="H102" i="2"/>
  <c r="G99" i="1"/>
  <c r="AA109" i="1"/>
  <c r="H103" i="2"/>
  <c r="G98" i="1"/>
  <c r="G100" i="1" s="1"/>
  <c r="G96" i="1"/>
  <c r="AA105" i="1"/>
  <c r="AA106" i="1"/>
  <c r="Z90" i="3" l="1"/>
  <c r="AA95" i="3" s="1"/>
  <c r="Z91" i="3"/>
  <c r="Y91" i="3"/>
  <c r="AA100" i="3"/>
  <c r="Z89" i="3"/>
  <c r="AA99" i="3"/>
  <c r="Y89" i="3"/>
  <c r="AA98" i="3"/>
  <c r="AA9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3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ID#AAABOCRd5bM
Ewa    (2024-06-02 13:17:22)
WYKASOWAĆ - DLA STUDIÓW DRUGIEGO STOPNIA (2-LETNICH)</t>
        </r>
      </text>
    </comment>
    <comment ref="G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ID#AAABOCRd5bI
Ewa    (2024-06-02 13:17:22)
UWAGA !!!
W KOLUMNIE "7" SĄ FORMUŁY :
1) NIE KASOWAĆ
2) NIC NIE WPISYWAĆ - formuła zlicza wartości od kolumny " 8" do "14"</t>
        </r>
      </text>
    </comment>
    <comment ref="A94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ID#AAABOCRd5bQ
Ewa    (2024-06-02 13:17:22)
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iHFuQ0xc0AxjTGYx2XPADCiCu3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4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ID#AAABOCRd5bU
Ewa    (2024-06-02 13:17:22)
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/X0n1najMUI7+vpape8BU+mvoT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  <author/>
  </authors>
  <commentList>
    <comment ref="H10" authorId="0" shapeId="0" xr:uid="{04AFE35D-2F38-4A0D-80D2-AB76EB5EFF0E}">
      <text>
        <r>
          <rPr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"/>
            <rFont val="Tahoma"/>
            <family val="2"/>
            <charset val="238"/>
          </rPr>
          <t xml:space="preserve">
</t>
        </r>
        <r>
          <rPr>
            <sz val="8"/>
            <color indexed="8"/>
            <rFont val="Tahoma"/>
            <family val="2"/>
            <charset val="238"/>
          </rPr>
          <t xml:space="preserve">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"/>
            <rFont val="Tahoma"/>
            <family val="2"/>
            <charset val="238"/>
          </rPr>
          <t xml:space="preserve"> SĄ FORMUŁY :
</t>
        </r>
        <r>
          <rPr>
            <sz val="8"/>
            <color indexed="8"/>
            <rFont val="Tahoma"/>
            <family val="2"/>
            <charset val="238"/>
          </rPr>
          <t>1)</t>
        </r>
        <r>
          <rPr>
            <b/>
            <sz val="8"/>
            <color indexed="8"/>
            <rFont val="Tahoma"/>
            <family val="2"/>
            <charset val="238"/>
          </rPr>
          <t xml:space="preserve"> NIE KASOWAĆ
</t>
        </r>
        <r>
          <rPr>
            <b/>
            <sz val="8"/>
            <color indexed="8"/>
            <rFont val="Tahoma"/>
            <family val="2"/>
            <charset val="238"/>
          </rPr>
          <t>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"/>
            <rFont val="Tahoma"/>
            <family val="2"/>
            <charset val="238"/>
          </rPr>
          <t xml:space="preserve">
</t>
        </r>
      </text>
    </comment>
    <comment ref="A87" authorId="1" shapeId="0" xr:uid="{00000000-0006-0000-0200-000001000000}">
      <text>
        <r>
          <rPr>
            <sz val="10"/>
            <color rgb="FF000000"/>
            <rFont val="Arial"/>
            <family val="2"/>
            <scheme val="minor"/>
          </rPr>
          <t>======
ID#AAABOCRd5bY
Ewa    (2024-06-02 13:17:22)
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9XIJ/WAHvWUdO9FO708IFbbo/+g=="/>
    </ext>
  </extLst>
</comments>
</file>

<file path=xl/sharedStrings.xml><?xml version="1.0" encoding="utf-8"?>
<sst xmlns="http://schemas.openxmlformats.org/spreadsheetml/2006/main" count="359" uniqueCount="200">
  <si>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</si>
  <si>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</si>
  <si>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</si>
  <si>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</si>
  <si>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</si>
  <si>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</si>
  <si>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</si>
  <si>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</si>
  <si>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</si>
  <si>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</si>
  <si>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</si>
  <si>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</si>
  <si>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</si>
  <si>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</si>
  <si>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</si>
  <si>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</si>
  <si>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</si>
  <si>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</si>
  <si>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</si>
  <si>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</si>
  <si>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color theme="1"/>
        <rFont val="Times New Roman"/>
        <family val="1"/>
      </rPr>
      <t>W</t>
    </r>
    <r>
      <rPr>
        <sz val="11"/>
        <color theme="1"/>
        <rFont val="Times New Roman"/>
        <family val="1"/>
      </rPr>
      <t>YKŁADY</t>
    </r>
  </si>
  <si>
    <r>
      <rPr>
        <b/>
        <sz val="11"/>
        <color theme="1"/>
        <rFont val="Times New Roman"/>
        <family val="1"/>
      </rPr>
      <t>Ć</t>
    </r>
    <r>
      <rPr>
        <sz val="11"/>
        <color theme="1"/>
        <rFont val="Times New Roman"/>
        <family val="1"/>
      </rPr>
      <t>WICZENIA</t>
    </r>
  </si>
  <si>
    <r>
      <rPr>
        <b/>
        <sz val="11"/>
        <color theme="1"/>
        <rFont val="Times New Roman"/>
        <family val="1"/>
      </rPr>
      <t>K</t>
    </r>
    <r>
      <rPr>
        <sz val="11"/>
        <color theme="1"/>
        <rFont val="Times New Roman"/>
        <family val="1"/>
      </rPr>
      <t>ONWERSATORIA</t>
    </r>
  </si>
  <si>
    <r>
      <rPr>
        <b/>
        <sz val="11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>ABORATORIA</t>
    </r>
  </si>
  <si>
    <r>
      <rPr>
        <b/>
        <sz val="11"/>
        <color theme="1"/>
        <rFont val="Times New Roman"/>
        <family val="1"/>
      </rPr>
      <t>LEK</t>
    </r>
    <r>
      <rPr>
        <sz val="11"/>
        <color theme="1"/>
        <rFont val="Times New Roman"/>
        <family val="1"/>
      </rPr>
      <t>TORATY</t>
    </r>
  </si>
  <si>
    <r>
      <rPr>
        <b/>
        <sz val="11"/>
        <color theme="1"/>
        <rFont val="Times New Roman"/>
        <family val="1"/>
      </rPr>
      <t>S</t>
    </r>
    <r>
      <rPr>
        <sz val="11"/>
        <color theme="1"/>
        <rFont val="Times New Roman"/>
        <family val="1"/>
      </rPr>
      <t>EMINARIA/</t>
    </r>
    <r>
      <rPr>
        <b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>ROSEMINARIA</t>
    </r>
  </si>
  <si>
    <r>
      <rPr>
        <b/>
        <sz val="11"/>
        <color theme="1"/>
        <rFont val="Times New Roman"/>
        <family val="1"/>
      </rPr>
      <t>Z</t>
    </r>
    <r>
      <rPr>
        <sz val="11"/>
        <color theme="1"/>
        <rFont val="Times New Roman"/>
        <family val="1"/>
      </rPr>
      <t xml:space="preserve">AJĘCIA </t>
    </r>
    <r>
      <rPr>
        <b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</si>
  <si>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</si>
  <si>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</si>
  <si>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</si>
  <si>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</si>
  <si>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</si>
  <si>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</si>
  <si>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</si>
  <si>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</si>
  <si>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</si>
  <si>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</si>
  <si>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</si>
  <si>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</si>
  <si>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</si>
  <si>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</si>
  <si>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</si>
  <si>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</si>
  <si>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</si>
  <si>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</si>
  <si>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</si>
  <si>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</si>
  <si>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</si>
  <si>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</si>
  <si>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</si>
  <si>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</si>
  <si>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</si>
  <si>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</si>
  <si>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</si>
  <si>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</si>
  <si>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</si>
  <si>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</si>
  <si>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</si>
  <si>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</si>
  <si>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</si>
  <si>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</si>
  <si>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</si>
  <si>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Grupa Zajęć_ 1 PRZEDMIOTY OGÓLNE</t>
  </si>
  <si>
    <t>Makroekonomia</t>
  </si>
  <si>
    <t xml:space="preserve">530-ZN2-1MAK </t>
  </si>
  <si>
    <t>Prawo gospodarcze</t>
  </si>
  <si>
    <t>530-ZN2-2PGO</t>
  </si>
  <si>
    <t>Etyka w zarządzaniu</t>
  </si>
  <si>
    <t xml:space="preserve">530-ZN2-1EWZ </t>
  </si>
  <si>
    <t>Komunikacja w biznesie</t>
  </si>
  <si>
    <t>530-ZN2-1KWB</t>
  </si>
  <si>
    <t>Gospodarka obiegu zamkniętego w przedsiębiorstwie</t>
  </si>
  <si>
    <t>530-ZN2-1GOZ</t>
  </si>
  <si>
    <t>Zarządzanie własnością intelektulaną II</t>
  </si>
  <si>
    <t>530-ZN2-1ZWI2</t>
  </si>
  <si>
    <t>7a</t>
  </si>
  <si>
    <t>Język obcy- Angielski - Lektorat cz 1</t>
  </si>
  <si>
    <t>530-ZN2-1ANGL1</t>
  </si>
  <si>
    <t>7b</t>
  </si>
  <si>
    <t>Język obcy- Angielski - Lektorat cz 2</t>
  </si>
  <si>
    <t>530-ZN2-1ANGL2</t>
  </si>
  <si>
    <t>7c</t>
  </si>
  <si>
    <t>Język obcy- Angielski - specjalistyczny warsztat językowy</t>
  </si>
  <si>
    <t>530-ZN2-2ANGW</t>
  </si>
  <si>
    <t>Technologia informacyjna II</t>
  </si>
  <si>
    <t>530-ZN2-1TEI2</t>
  </si>
  <si>
    <t>Metodyka badań naukowych</t>
  </si>
  <si>
    <t>530-ZN2-1MBN</t>
  </si>
  <si>
    <t>Grupa Zajęć_2 PRZEDMIOTY HUMANISTYCZNE</t>
  </si>
  <si>
    <t>Etykieta w biznesie</t>
  </si>
  <si>
    <t>Retoryka w biznesie</t>
  </si>
  <si>
    <t>530-ZN2-1RWB</t>
  </si>
  <si>
    <t>Grupa Zajęć_3 PRZEDMIOTY ILOŚCIOWE</t>
  </si>
  <si>
    <t>Statystyka</t>
  </si>
  <si>
    <t xml:space="preserve">530-ZN2-1STA </t>
  </si>
  <si>
    <t>Rachunkowość zarządcza</t>
  </si>
  <si>
    <t xml:space="preserve">530-ZN2-1RZA </t>
  </si>
  <si>
    <t>14a</t>
  </si>
  <si>
    <r>
      <rPr>
        <sz val="10"/>
        <color theme="1"/>
        <rFont val="Arial"/>
        <family val="2"/>
      </rPr>
      <t xml:space="preserve">Metody oceny projektów inwestycyjnych/ </t>
    </r>
    <r>
      <rPr>
        <i/>
        <sz val="10"/>
        <color theme="1"/>
        <rFont val="Arial"/>
        <family val="2"/>
      </rPr>
      <t>Methods for evaluating investment projects</t>
    </r>
  </si>
  <si>
    <t>Grupa Zajęć_4 PRZEDMIOTY KIERUNKOWE</t>
  </si>
  <si>
    <t>Koncepcje zarządzania</t>
  </si>
  <si>
    <t xml:space="preserve">530-ZN2-1KOZ </t>
  </si>
  <si>
    <r>
      <rPr>
        <sz val="10"/>
        <color theme="1"/>
        <rFont val="Arial"/>
        <family val="2"/>
      </rPr>
      <t>Zarządzanie strategiczne /</t>
    </r>
    <r>
      <rPr>
        <i/>
        <sz val="10"/>
        <color theme="1"/>
        <rFont val="Arial"/>
        <family val="2"/>
      </rPr>
      <t xml:space="preserve"> Strategic management</t>
    </r>
  </si>
  <si>
    <t>Zarządzanie procesami</t>
  </si>
  <si>
    <t xml:space="preserve">530-ZN2-2ZPR </t>
  </si>
  <si>
    <r>
      <rPr>
        <sz val="10"/>
        <color theme="1"/>
        <rFont val="Arial"/>
        <family val="2"/>
      </rPr>
      <t xml:space="preserve">Marketing międzynarodowy / </t>
    </r>
    <r>
      <rPr>
        <i/>
        <sz val="10"/>
        <color theme="1"/>
        <rFont val="Arial"/>
        <family val="2"/>
      </rPr>
      <t>International marketing</t>
    </r>
  </si>
  <si>
    <r>
      <rPr>
        <sz val="10"/>
        <color theme="1"/>
        <rFont val="Arial"/>
        <family val="2"/>
      </rPr>
      <t xml:space="preserve">Zarządzanie relacjami międzyorganizacyjnymi / </t>
    </r>
    <r>
      <rPr>
        <i/>
        <sz val="10"/>
        <color theme="1"/>
        <rFont val="Arial"/>
        <family val="2"/>
      </rPr>
      <t>Inter-organisational relationship management</t>
    </r>
  </si>
  <si>
    <r>
      <rPr>
        <sz val="10"/>
        <color theme="1"/>
        <rFont val="Arial"/>
        <family val="2"/>
      </rPr>
      <t xml:space="preserve">Logistyka / </t>
    </r>
    <r>
      <rPr>
        <i/>
        <sz val="10"/>
        <color theme="1"/>
        <rFont val="Arial"/>
        <family val="2"/>
      </rPr>
      <t>Logistics</t>
    </r>
  </si>
  <si>
    <t>Moduł specjalizacyjny_ 1 Zarządzanie Przedsiębiorstwem</t>
  </si>
  <si>
    <t>Grupa Zajęć_5a PRZEDMIOTY SPECJALIZACYJNE (ZP)</t>
  </si>
  <si>
    <t xml:space="preserve">Zarządzanie podatkami w przedsiębiorstwie </t>
  </si>
  <si>
    <t xml:space="preserve">530-ZN2-2XZPP </t>
  </si>
  <si>
    <t>Funkcja personalna w przedsiębiorstwie</t>
  </si>
  <si>
    <t xml:space="preserve">530-ZN2-1XFPE </t>
  </si>
  <si>
    <r>
      <rPr>
        <sz val="10"/>
        <color theme="1"/>
        <rFont val="Arial"/>
        <family val="2"/>
      </rPr>
      <t xml:space="preserve">Digital marketing / </t>
    </r>
    <r>
      <rPr>
        <i/>
        <sz val="10"/>
        <color theme="1"/>
        <rFont val="Arial"/>
        <family val="2"/>
      </rPr>
      <t>Digital marketing</t>
    </r>
  </si>
  <si>
    <t>Zarządzanie wartością przedsiębiorstwa</t>
  </si>
  <si>
    <t xml:space="preserve">530-ZN2-2XZWP </t>
  </si>
  <si>
    <t>Informatyczne systemy zarządzania</t>
  </si>
  <si>
    <t xml:space="preserve">530-ZN2-2XISZ </t>
  </si>
  <si>
    <r>
      <rPr>
        <sz val="10"/>
        <color theme="1"/>
        <rFont val="Arial"/>
        <family val="2"/>
      </rPr>
      <t xml:space="preserve">Przywództwo w biznesie / </t>
    </r>
    <r>
      <rPr>
        <i/>
        <sz val="10"/>
        <color theme="1"/>
        <rFont val="Arial"/>
        <family val="2"/>
      </rPr>
      <t>Leadership in business</t>
    </r>
  </si>
  <si>
    <t>Źródła finansowania nowych aktywności</t>
  </si>
  <si>
    <t xml:space="preserve">530-ZN2-2XZFN </t>
  </si>
  <si>
    <t>Moduł specjalizacyjny_ 2 Psychologia w Zarządzaniu</t>
  </si>
  <si>
    <t>Grupa Zajęć_5b PRZEDMIOTY SPECJALIZACYJNE (PwZ)</t>
  </si>
  <si>
    <t>Psychologia społeczna</t>
  </si>
  <si>
    <t>530-ZN2-1PPSP</t>
  </si>
  <si>
    <t>Socjologia w zarządzaniu</t>
  </si>
  <si>
    <t>530-ZN2-2PSWZ</t>
  </si>
  <si>
    <t>Zarządzanie rozwojem osobistym</t>
  </si>
  <si>
    <r>
      <rPr>
        <sz val="10"/>
        <color theme="1"/>
        <rFont val="Arial"/>
        <family val="2"/>
      </rPr>
      <t xml:space="preserve">Konflikt i kryzys w organizacji / </t>
    </r>
    <r>
      <rPr>
        <i/>
        <sz val="10"/>
        <color theme="1"/>
        <rFont val="Arial"/>
        <family val="2"/>
      </rPr>
      <t>Conflict and crisis in the organisation</t>
    </r>
  </si>
  <si>
    <t>Psychologiczne aspekty podaży pracy</t>
  </si>
  <si>
    <t>530-ZN2-2PAPP</t>
  </si>
  <si>
    <r>
      <rPr>
        <sz val="10"/>
        <color theme="1"/>
        <rFont val="Arial"/>
        <family val="2"/>
      </rPr>
      <t xml:space="preserve">Psychologia konsumenta / </t>
    </r>
    <r>
      <rPr>
        <i/>
        <sz val="10"/>
        <color theme="1"/>
        <rFont val="Arial"/>
        <family val="2"/>
      </rPr>
      <t>Consumer psychology</t>
    </r>
  </si>
  <si>
    <t>Psychologia przywództwa</t>
  </si>
  <si>
    <t>530-ZN2-2PPPR</t>
  </si>
  <si>
    <t>Psychologia sprzedaży</t>
  </si>
  <si>
    <t>530-ZN2-2PPSP</t>
  </si>
  <si>
    <t>Grupa Zajęć_6 SEMINARIA</t>
  </si>
  <si>
    <t>Seminarium magisterskie cz. 1</t>
  </si>
  <si>
    <t>Seminarium magisterskie cz. 2</t>
  </si>
  <si>
    <t>Seminarium magisterskie cz. 3</t>
  </si>
  <si>
    <t>Praktyka zawodowa (2 tygodnie - 60 godzin zegarowych)</t>
  </si>
  <si>
    <t>OGÓŁEM Zarządzanie Przedsiębiorstwem</t>
  </si>
  <si>
    <t>OGÓŁEM Psychologia w Zarządzaniu</t>
  </si>
  <si>
    <t>Rozwiązywanie sporów: negocjacje, mediacja, arbitraż</t>
  </si>
  <si>
    <t xml:space="preserve">Innowacje w administracji publicznej </t>
  </si>
  <si>
    <t xml:space="preserve">Kontrola zarządcza, nadzór i audyt w sektorze publicznym </t>
  </si>
  <si>
    <t xml:space="preserve">Zarządzanie kryzysowe </t>
  </si>
  <si>
    <t xml:space="preserve">Rola administracji publicznej w zarządzaniu środowiskiem i przestrzenią publiczną </t>
  </si>
  <si>
    <t>Moduł specjalizacyjny_ 3 Zarządzanie w sektorze publicznym</t>
  </si>
  <si>
    <t>Grupa Zajęć_5c PRZEDMIOTY SPECJALIZACYJNE (ZwSP)</t>
  </si>
  <si>
    <t xml:space="preserve">Prawo zamówień publicznych cz. II </t>
  </si>
  <si>
    <t xml:space="preserve">Zarządzanie projektami </t>
  </si>
  <si>
    <t>Przywództwo w sferze publicznej</t>
  </si>
  <si>
    <t>530-ZN2-1APZP</t>
  </si>
  <si>
    <t>Modelowanie biznesu / Business modelling</t>
  </si>
  <si>
    <t>530-ZN2-1EBI</t>
  </si>
  <si>
    <t>530-ZN2-2PZRO</t>
  </si>
  <si>
    <t>530-ZN2-2MOP / 530-ZN2-2MOP#E</t>
  </si>
  <si>
    <t>530-ZN2-1ZST / 530-ZN2-1ZST#E</t>
  </si>
  <si>
    <t xml:space="preserve">530-ZN2-2MMN / 530-ZN2-2MMN#E </t>
  </si>
  <si>
    <t>530-ZN2-2ZRM / 530-ZN2-2ZRM#E</t>
  </si>
  <si>
    <t xml:space="preserve">530-ZN2-1LOG / 530-ZN2-1LOG#E </t>
  </si>
  <si>
    <t>530-ZN2-2XDIM / 530-ZN2-2XDIM#E</t>
  </si>
  <si>
    <t>530-ZN2-2XPWB / 530-ZN2-2XPWB#E</t>
  </si>
  <si>
    <t>530-ZN2-2XMOB / 530-ZN2-2XMOB#E</t>
  </si>
  <si>
    <t>530-ZN2-2PKKO / 530-ZN2-2PKKO#E</t>
  </si>
  <si>
    <t>530-ZN2-2PPKO / 530-ZN2-2PPKO#E</t>
  </si>
  <si>
    <t>Nauki o zarządzaniu i jakości - 92%, Ekonomia i finanse - 8%</t>
  </si>
  <si>
    <t>OGÓŁEM Zarządzanie w sektorze publicznym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</si>
  <si>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</si>
  <si>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</si>
  <si>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</si>
  <si>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</si>
  <si>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</si>
  <si>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</si>
  <si>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</si>
  <si>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1</t>
  </si>
  <si>
    <t>4</t>
  </si>
  <si>
    <t>2</t>
  </si>
  <si>
    <t>3</t>
  </si>
  <si>
    <t>Harmonogram realizacji programu studiów obowiązującego od roku akademickiego 2026/2027</t>
  </si>
  <si>
    <t>Kierunek studiów: Zarządzanie</t>
  </si>
  <si>
    <t>Poziom studiów: II stopień</t>
  </si>
  <si>
    <t>Profil studiów: ogólnoakademicki</t>
  </si>
  <si>
    <t>Forma studiów: niestacjonarne</t>
  </si>
  <si>
    <t>Zaopiniowany na Radzie Wydziału Zarządzania</t>
  </si>
  <si>
    <t>W dniu: 4.03.2025 r.</t>
  </si>
  <si>
    <t>Obowiązuje od roku akademickiego: 2026/2027</t>
  </si>
  <si>
    <t>530-ZN2-2ANMA</t>
  </si>
  <si>
    <t>530-ZN2-2AIAP</t>
  </si>
  <si>
    <t>530-ZN2-2AKZA</t>
  </si>
  <si>
    <t>530-ZN2-2AZKR</t>
  </si>
  <si>
    <t>530-ZN2-2AZPR</t>
  </si>
  <si>
    <t>530-ZN2-2ARAP</t>
  </si>
  <si>
    <t>530-ZN2-2APSP</t>
  </si>
  <si>
    <t>530-ZN2-1XSM1/530-ZN2-1PSM1/530-ZN2-1ASM1</t>
  </si>
  <si>
    <t>530-ZN2-2XSM2/530-ZN2-2PSM2/530-ZN2-2ASM2</t>
  </si>
  <si>
    <t>530-ZN2-2XSM3/530-ZN2-2PSM3/530-ZN2-2ASM3</t>
  </si>
  <si>
    <t>530-ZN2-2PPRA/530-ZN2-2XPRA/530-ZN2-2APRA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</si>
</sst>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i/>
      <sz val="10"/>
      <color theme="1"/>
      <name val="Arial"/>
      <family val="2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rgb="FF006100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000000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539">
    <xf numFmtId="0" fontId="0" fillId="0" borderId="0" xfId="0"/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textRotation="90" shrinkToFit="1"/>
    </xf>
    <xf numFmtId="0" fontId="3" fillId="2" borderId="20" xfId="0" applyFont="1" applyFill="1" applyBorder="1" applyAlignment="1">
      <alignment horizontal="center" textRotation="90" shrinkToFit="1"/>
    </xf>
    <xf numFmtId="0" fontId="3" fillId="2" borderId="21" xfId="0" applyFont="1" applyFill="1" applyBorder="1" applyAlignment="1">
      <alignment horizontal="center" textRotation="90" shrinkToFit="1"/>
    </xf>
    <xf numFmtId="0" fontId="3" fillId="2" borderId="21" xfId="0" applyFont="1" applyFill="1" applyBorder="1" applyAlignment="1">
      <alignment horizontal="center" textRotation="90" wrapText="1"/>
    </xf>
    <xf numFmtId="0" fontId="3" fillId="2" borderId="22" xfId="0" applyFont="1" applyFill="1" applyBorder="1" applyAlignment="1">
      <alignment horizontal="center" textRotation="90" shrinkToFit="1"/>
    </xf>
    <xf numFmtId="0" fontId="3" fillId="2" borderId="23" xfId="0" applyFont="1" applyFill="1" applyBorder="1" applyAlignment="1">
      <alignment horizontal="center" textRotation="90" shrinkToFit="1"/>
    </xf>
    <xf numFmtId="0" fontId="3" fillId="2" borderId="24" xfId="0" applyFont="1" applyFill="1" applyBorder="1" applyAlignment="1">
      <alignment horizontal="center" textRotation="90" shrinkToFit="1"/>
    </xf>
    <xf numFmtId="0" fontId="7" fillId="0" borderId="19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shrinkToFit="1"/>
    </xf>
    <xf numFmtId="49" fontId="3" fillId="2" borderId="35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49" fontId="3" fillId="2" borderId="44" xfId="0" applyNumberFormat="1" applyFont="1" applyFill="1" applyBorder="1" applyAlignment="1">
      <alignment horizontal="center" vertical="center" shrinkToFit="1"/>
    </xf>
    <xf numFmtId="49" fontId="3" fillId="2" borderId="44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49" fontId="4" fillId="2" borderId="48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49" fontId="3" fillId="2" borderId="28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vertical="center"/>
    </xf>
    <xf numFmtId="0" fontId="3" fillId="2" borderId="59" xfId="0" applyFont="1" applyFill="1" applyBorder="1" applyAlignment="1">
      <alignment horizontal="center" vertical="center" shrinkToFit="1"/>
    </xf>
    <xf numFmtId="49" fontId="3" fillId="2" borderId="59" xfId="0" applyNumberFormat="1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49" fontId="4" fillId="2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77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left" vertical="center" shrinkToFit="1"/>
    </xf>
    <xf numFmtId="0" fontId="3" fillId="2" borderId="79" xfId="0" applyFont="1" applyFill="1" applyBorder="1" applyAlignment="1">
      <alignment horizontal="left" vertical="center" shrinkToFit="1"/>
    </xf>
    <xf numFmtId="0" fontId="4" fillId="2" borderId="80" xfId="0" applyFont="1" applyFill="1" applyBorder="1" applyAlignment="1">
      <alignment horizontal="left" vertical="center" shrinkToFit="1"/>
    </xf>
    <xf numFmtId="49" fontId="3" fillId="2" borderId="49" xfId="0" applyNumberFormat="1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shrinkToFit="1"/>
    </xf>
    <xf numFmtId="0" fontId="3" fillId="2" borderId="81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shrinkToFit="1"/>
    </xf>
    <xf numFmtId="1" fontId="8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 wrapText="1"/>
    </xf>
    <xf numFmtId="1" fontId="4" fillId="3" borderId="76" xfId="0" applyNumberFormat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shrinkToFit="1"/>
    </xf>
    <xf numFmtId="49" fontId="11" fillId="0" borderId="30" xfId="0" applyNumberFormat="1" applyFont="1" applyBorder="1" applyAlignment="1">
      <alignment horizontal="left" vertical="center" shrinkToFit="1"/>
    </xf>
    <xf numFmtId="49" fontId="11" fillId="0" borderId="30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11" fillId="0" borderId="35" xfId="0" applyFont="1" applyBorder="1" applyAlignment="1">
      <alignment horizontal="left" vertical="center" shrinkToFit="1"/>
    </xf>
    <xf numFmtId="49" fontId="11" fillId="0" borderId="35" xfId="0" applyNumberFormat="1" applyFont="1" applyBorder="1" applyAlignment="1">
      <alignment horizontal="left" vertical="center" shrinkToFit="1"/>
    </xf>
    <xf numFmtId="49" fontId="11" fillId="0" borderId="9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49" fontId="11" fillId="0" borderId="35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1" fontId="3" fillId="0" borderId="9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/>
    </xf>
    <xf numFmtId="0" fontId="11" fillId="0" borderId="100" xfId="0" applyFont="1" applyBorder="1" applyAlignment="1">
      <alignment horizontal="left" vertical="center" shrinkToFit="1"/>
    </xf>
    <xf numFmtId="0" fontId="3" fillId="0" borderId="31" xfId="0" applyFont="1" applyBorder="1" applyAlignment="1">
      <alignment vertical="center"/>
    </xf>
    <xf numFmtId="49" fontId="4" fillId="0" borderId="48" xfId="0" applyNumberFormat="1" applyFont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shrinkToFit="1"/>
    </xf>
    <xf numFmtId="1" fontId="11" fillId="0" borderId="43" xfId="0" applyNumberFormat="1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96" xfId="0" applyFont="1" applyBorder="1" applyAlignment="1">
      <alignment horizontal="left" vertical="center" shrinkToFit="1"/>
    </xf>
    <xf numFmtId="49" fontId="11" fillId="0" borderId="96" xfId="0" applyNumberFormat="1" applyFont="1" applyBorder="1" applyAlignment="1">
      <alignment horizontal="center" vertical="center" shrinkToFit="1"/>
    </xf>
    <xf numFmtId="1" fontId="11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49" fontId="4" fillId="0" borderId="69" xfId="0" applyNumberFormat="1" applyFont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1" fontId="4" fillId="0" borderId="70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shrinkToFit="1"/>
    </xf>
    <xf numFmtId="49" fontId="11" fillId="0" borderId="27" xfId="0" applyNumberFormat="1" applyFont="1" applyBorder="1" applyAlignment="1">
      <alignment horizontal="left" vertical="center" shrinkToFit="1"/>
    </xf>
    <xf numFmtId="164" fontId="12" fillId="0" borderId="94" xfId="0" applyNumberFormat="1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shrinkToFit="1"/>
    </xf>
    <xf numFmtId="49" fontId="11" fillId="0" borderId="32" xfId="0" applyNumberFormat="1" applyFont="1" applyBorder="1" applyAlignment="1">
      <alignment horizontal="left" vertical="center" shrinkToFit="1"/>
    </xf>
    <xf numFmtId="164" fontId="12" fillId="0" borderId="95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shrinkToFit="1"/>
    </xf>
    <xf numFmtId="49" fontId="11" fillId="0" borderId="39" xfId="0" applyNumberFormat="1" applyFont="1" applyBorder="1" applyAlignment="1">
      <alignment horizontal="left" vertical="center" shrinkToFit="1"/>
    </xf>
    <xf numFmtId="0" fontId="3" fillId="0" borderId="91" xfId="0" applyFont="1" applyBorder="1" applyAlignment="1">
      <alignment horizontal="center" vertical="center"/>
    </xf>
    <xf numFmtId="49" fontId="15" fillId="0" borderId="107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30" xfId="0" applyFont="1" applyBorder="1" applyAlignment="1">
      <alignment horizontal="center" vertical="center"/>
    </xf>
    <xf numFmtId="2" fontId="3" fillId="0" borderId="9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49" fontId="15" fillId="0" borderId="108" xfId="0" applyNumberFormat="1" applyFont="1" applyBorder="1" applyAlignment="1" applyProtection="1">
      <alignment horizontal="center" vertical="center" wrapText="1" shrinkToFit="1"/>
      <protection locked="0"/>
    </xf>
    <xf numFmtId="2" fontId="4" fillId="0" borderId="1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49" fontId="11" fillId="0" borderId="96" xfId="0" applyNumberFormat="1" applyFont="1" applyBorder="1" applyAlignment="1">
      <alignment horizontal="left" vertical="center" shrinkToFit="1"/>
    </xf>
    <xf numFmtId="164" fontId="12" fillId="0" borderId="97" xfId="0" applyNumberFormat="1" applyFont="1" applyBorder="1" applyAlignment="1">
      <alignment horizontal="center"/>
    </xf>
    <xf numFmtId="164" fontId="12" fillId="0" borderId="97" xfId="0" applyNumberFormat="1" applyFont="1" applyBorder="1" applyAlignment="1">
      <alignment horizontal="center" vertical="center"/>
    </xf>
    <xf numFmtId="0" fontId="0" fillId="0" borderId="0" xfId="0"/>
    <xf numFmtId="1" fontId="11" fillId="0" borderId="96" xfId="0" applyNumberFormat="1" applyFont="1" applyBorder="1" applyAlignment="1">
      <alignment horizontal="center" vertical="center"/>
    </xf>
    <xf numFmtId="0" fontId="11" fillId="0" borderId="96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90" xfId="0" applyNumberFormat="1" applyFont="1" applyBorder="1" applyAlignment="1">
      <alignment horizontal="center" vertical="center"/>
    </xf>
    <xf numFmtId="49" fontId="11" fillId="0" borderId="110" xfId="0" applyNumberFormat="1" applyFont="1" applyBorder="1" applyAlignment="1">
      <alignment horizontal="center" vertical="center"/>
    </xf>
    <xf numFmtId="164" fontId="12" fillId="0" borderId="111" xfId="0" applyNumberFormat="1" applyFont="1" applyBorder="1" applyAlignment="1">
      <alignment horizontal="center" vertical="center"/>
    </xf>
    <xf numFmtId="164" fontId="12" fillId="0" borderId="112" xfId="0" applyNumberFormat="1" applyFont="1" applyBorder="1" applyAlignment="1">
      <alignment horizontal="center" vertical="center"/>
    </xf>
    <xf numFmtId="1" fontId="3" fillId="0" borderId="109" xfId="0" applyNumberFormat="1" applyFont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0" fontId="14" fillId="5" borderId="113" xfId="0" applyFont="1" applyFill="1" applyBorder="1" applyAlignment="1" applyProtection="1">
      <alignment horizontal="center" textRotation="90" wrapText="1"/>
      <protection locked="0"/>
    </xf>
    <xf numFmtId="0" fontId="14" fillId="5" borderId="114" xfId="0" applyFont="1" applyFill="1" applyBorder="1" applyAlignment="1" applyProtection="1">
      <alignment horizontal="center" textRotation="90" shrinkToFit="1"/>
      <protection locked="0"/>
    </xf>
    <xf numFmtId="0" fontId="14" fillId="5" borderId="113" xfId="0" applyFont="1" applyFill="1" applyBorder="1" applyAlignment="1" applyProtection="1">
      <alignment horizontal="center" textRotation="90" shrinkToFit="1"/>
      <protection locked="0"/>
    </xf>
    <xf numFmtId="0" fontId="14" fillId="5" borderId="113" xfId="0" applyFont="1" applyFill="1" applyBorder="1" applyAlignment="1" applyProtection="1">
      <alignment horizontal="center" textRotation="90" wrapText="1" shrinkToFit="1"/>
      <protection locked="0"/>
    </xf>
    <xf numFmtId="0" fontId="14" fillId="5" borderId="115" xfId="0" applyFont="1" applyFill="1" applyBorder="1" applyAlignment="1" applyProtection="1">
      <alignment horizontal="center" textRotation="90" shrinkToFit="1"/>
      <protection locked="0"/>
    </xf>
    <xf numFmtId="49" fontId="15" fillId="0" borderId="107" xfId="0" applyNumberFormat="1" applyFont="1" applyBorder="1" applyAlignment="1" applyProtection="1">
      <alignment horizontal="center" vertical="center"/>
      <protection locked="0"/>
    </xf>
    <xf numFmtId="49" fontId="15" fillId="0" borderId="107" xfId="0" quotePrefix="1" applyNumberFormat="1" applyFont="1" applyBorder="1" applyAlignment="1" applyProtection="1">
      <alignment horizontal="center" vertical="center"/>
      <protection locked="0"/>
    </xf>
    <xf numFmtId="0" fontId="20" fillId="5" borderId="116" xfId="0" applyFont="1" applyFill="1" applyBorder="1" applyAlignment="1" applyProtection="1">
      <alignment horizontal="center" vertical="center"/>
      <protection locked="0"/>
    </xf>
    <xf numFmtId="0" fontId="15" fillId="6" borderId="117" xfId="0" applyFont="1" applyFill="1" applyBorder="1" applyAlignment="1">
      <alignment horizontal="center" vertical="center"/>
    </xf>
    <xf numFmtId="0" fontId="15" fillId="5" borderId="109" xfId="0" applyFont="1" applyFill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5" borderId="117" xfId="0" applyFont="1" applyFill="1" applyBorder="1" applyAlignment="1">
      <alignment horizontal="center" vertical="center"/>
    </xf>
    <xf numFmtId="0" fontId="15" fillId="5" borderId="119" xfId="0" applyFont="1" applyFill="1" applyBorder="1" applyAlignment="1">
      <alignment horizontal="center" vertical="center"/>
    </xf>
    <xf numFmtId="0" fontId="15" fillId="0" borderId="117" xfId="0" applyFont="1" applyBorder="1" applyAlignment="1" applyProtection="1">
      <alignment horizontal="center" vertical="center"/>
      <protection locked="0"/>
    </xf>
    <xf numFmtId="0" fontId="15" fillId="0" borderId="119" xfId="0" applyFont="1" applyBorder="1" applyAlignment="1" applyProtection="1">
      <alignment horizontal="center" vertical="center"/>
      <protection locked="0"/>
    </xf>
    <xf numFmtId="0" fontId="15" fillId="0" borderId="120" xfId="0" applyFont="1" applyBorder="1" applyAlignment="1" applyProtection="1">
      <alignment horizontal="center" vertical="center"/>
      <protection locked="0"/>
    </xf>
    <xf numFmtId="49" fontId="15" fillId="0" borderId="108" xfId="0" applyNumberFormat="1" applyFont="1" applyBorder="1" applyAlignment="1" applyProtection="1">
      <alignment horizontal="center" vertical="center"/>
      <protection locked="0"/>
    </xf>
    <xf numFmtId="49" fontId="15" fillId="0" borderId="108" xfId="0" quotePrefix="1" applyNumberFormat="1" applyFont="1" applyBorder="1" applyAlignment="1" applyProtection="1">
      <alignment horizontal="center" vertical="center"/>
      <protection locked="0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123" xfId="0" applyFont="1" applyBorder="1" applyAlignment="1">
      <alignment horizontal="center" vertical="center"/>
    </xf>
    <xf numFmtId="0" fontId="15" fillId="0" borderId="122" xfId="0" applyFont="1" applyBorder="1" applyAlignment="1" applyProtection="1">
      <alignment horizontal="center" vertical="center"/>
      <protection locked="0"/>
    </xf>
    <xf numFmtId="0" fontId="15" fillId="0" borderId="123" xfId="0" applyFont="1" applyBorder="1" applyAlignment="1" applyProtection="1">
      <alignment horizontal="center" vertical="center"/>
      <protection locked="0"/>
    </xf>
    <xf numFmtId="0" fontId="15" fillId="0" borderId="124" xfId="0" applyFont="1" applyBorder="1" applyAlignment="1" applyProtection="1">
      <alignment horizontal="center" vertical="center"/>
      <protection locked="0"/>
    </xf>
    <xf numFmtId="49" fontId="15" fillId="5" borderId="108" xfId="0" applyNumberFormat="1" applyFont="1" applyFill="1" applyBorder="1" applyAlignment="1" applyProtection="1">
      <alignment horizontal="center" vertical="center"/>
      <protection locked="0"/>
    </xf>
    <xf numFmtId="0" fontId="15" fillId="5" borderId="121" xfId="0" applyFont="1" applyFill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15" fillId="5" borderId="123" xfId="0" applyFont="1" applyFill="1" applyBorder="1" applyAlignment="1">
      <alignment horizontal="center" vertical="center"/>
    </xf>
    <xf numFmtId="0" fontId="15" fillId="5" borderId="122" xfId="0" applyFont="1" applyFill="1" applyBorder="1" applyAlignment="1" applyProtection="1">
      <alignment horizontal="center" vertical="center"/>
      <protection locked="0"/>
    </xf>
    <xf numFmtId="0" fontId="15" fillId="5" borderId="123" xfId="0" applyFont="1" applyFill="1" applyBorder="1" applyAlignment="1" applyProtection="1">
      <alignment horizontal="center" vertical="center"/>
      <protection locked="0"/>
    </xf>
    <xf numFmtId="49" fontId="15" fillId="5" borderId="108" xfId="0" quotePrefix="1" applyNumberFormat="1" applyFont="1" applyFill="1" applyBorder="1" applyAlignment="1" applyProtection="1">
      <alignment horizontal="center" vertical="center"/>
      <protection locked="0"/>
    </xf>
    <xf numFmtId="0" fontId="26" fillId="5" borderId="122" xfId="0" applyFont="1" applyFill="1" applyBorder="1" applyAlignment="1">
      <alignment horizontal="center" vertical="center"/>
    </xf>
    <xf numFmtId="0" fontId="20" fillId="5" borderId="125" xfId="0" applyFont="1" applyFill="1" applyBorder="1" applyAlignment="1" applyProtection="1">
      <alignment horizontal="center" vertical="center"/>
      <protection locked="0"/>
    </xf>
    <xf numFmtId="0" fontId="20" fillId="5" borderId="126" xfId="0" applyFont="1" applyFill="1" applyBorder="1" applyAlignment="1" applyProtection="1">
      <alignment horizontal="center" vertical="center"/>
      <protection locked="0"/>
    </xf>
    <xf numFmtId="0" fontId="20" fillId="5" borderId="114" xfId="0" applyFont="1" applyFill="1" applyBorder="1" applyAlignment="1" applyProtection="1">
      <alignment horizontal="center" vertical="center"/>
      <protection locked="0"/>
    </xf>
    <xf numFmtId="0" fontId="20" fillId="5" borderId="113" xfId="0" applyFont="1" applyFill="1" applyBorder="1" applyAlignment="1" applyProtection="1">
      <alignment horizontal="center" vertical="center"/>
      <protection locked="0"/>
    </xf>
    <xf numFmtId="0" fontId="20" fillId="5" borderId="115" xfId="0" applyFont="1" applyFill="1" applyBorder="1" applyAlignment="1" applyProtection="1">
      <alignment horizontal="center" vertical="center"/>
      <protection locked="0"/>
    </xf>
    <xf numFmtId="0" fontId="20" fillId="5" borderId="115" xfId="0" quotePrefix="1" applyFont="1" applyFill="1" applyBorder="1" applyAlignment="1" applyProtection="1">
      <alignment horizontal="center" vertical="center"/>
      <protection locked="0"/>
    </xf>
    <xf numFmtId="49" fontId="15" fillId="0" borderId="107" xfId="0" quotePrefix="1" applyNumberFormat="1" applyFont="1" applyFill="1" applyBorder="1" applyAlignment="1" applyProtection="1">
      <alignment horizontal="center" vertical="center"/>
      <protection locked="0"/>
    </xf>
    <xf numFmtId="0" fontId="15" fillId="0" borderId="109" xfId="0" applyFont="1" applyFill="1" applyBorder="1" applyAlignment="1" applyProtection="1">
      <alignment horizontal="center" vertical="center"/>
      <protection locked="0"/>
    </xf>
    <xf numFmtId="0" fontId="15" fillId="0" borderId="109" xfId="0" applyFont="1" applyBorder="1" applyAlignment="1" applyProtection="1">
      <alignment horizontal="center" vertical="center"/>
      <protection locked="0"/>
    </xf>
    <xf numFmtId="0" fontId="15" fillId="5" borderId="117" xfId="0" applyFont="1" applyFill="1" applyBorder="1" applyAlignment="1" applyProtection="1">
      <alignment horizontal="center" vertical="center"/>
      <protection locked="0"/>
    </xf>
    <xf numFmtId="0" fontId="15" fillId="5" borderId="119" xfId="0" applyFont="1" applyFill="1" applyBorder="1" applyAlignment="1" applyProtection="1">
      <alignment horizontal="center" vertical="center"/>
      <protection locked="0"/>
    </xf>
    <xf numFmtId="0" fontId="14" fillId="0" borderId="127" xfId="0" applyFont="1" applyBorder="1" applyAlignment="1" applyProtection="1">
      <alignment vertical="center"/>
      <protection locked="0"/>
    </xf>
    <xf numFmtId="0" fontId="27" fillId="0" borderId="128" xfId="1" applyFont="1" applyFill="1" applyBorder="1" applyAlignment="1" applyProtection="1">
      <alignment horizontal="center" vertical="center"/>
      <protection locked="0"/>
    </xf>
    <xf numFmtId="49" fontId="14" fillId="5" borderId="107" xfId="0" applyNumberFormat="1" applyFont="1" applyFill="1" applyBorder="1" applyAlignment="1" applyProtection="1">
      <alignment horizontal="center" vertical="center"/>
      <protection locked="0"/>
    </xf>
    <xf numFmtId="49" fontId="15" fillId="0" borderId="107" xfId="0" applyNumberFormat="1" applyFont="1" applyFill="1" applyBorder="1" applyAlignment="1" applyProtection="1">
      <alignment horizontal="center" vertical="center"/>
      <protection locked="0"/>
    </xf>
    <xf numFmtId="0" fontId="20" fillId="5" borderId="129" xfId="0" applyFont="1" applyFill="1" applyBorder="1" applyAlignment="1" applyProtection="1">
      <alignment horizontal="center" vertical="center"/>
      <protection locked="0"/>
    </xf>
    <xf numFmtId="0" fontId="15" fillId="6" borderId="117" xfId="0" applyFont="1" applyFill="1" applyBorder="1" applyAlignment="1" applyProtection="1">
      <alignment horizontal="center" vertical="center"/>
      <protection locked="0"/>
    </xf>
    <xf numFmtId="0" fontId="15" fillId="0" borderId="118" xfId="0" applyFont="1" applyBorder="1" applyAlignment="1" applyProtection="1">
      <alignment horizontal="center" vertical="center"/>
      <protection locked="0"/>
    </xf>
    <xf numFmtId="0" fontId="14" fillId="0" borderId="117" xfId="0" applyFont="1" applyBorder="1" applyAlignment="1" applyProtection="1">
      <alignment vertical="center"/>
      <protection locked="0"/>
    </xf>
    <xf numFmtId="0" fontId="27" fillId="0" borderId="119" xfId="1" applyFont="1" applyFill="1" applyBorder="1" applyAlignment="1" applyProtection="1">
      <alignment horizontal="center" vertical="center"/>
      <protection locked="0"/>
    </xf>
    <xf numFmtId="0" fontId="20" fillId="5" borderId="130" xfId="0" applyFont="1" applyFill="1" applyBorder="1" applyAlignment="1" applyProtection="1">
      <alignment horizontal="center" vertical="center"/>
      <protection locked="0"/>
    </xf>
    <xf numFmtId="0" fontId="15" fillId="5" borderId="109" xfId="0" applyFont="1" applyFill="1" applyBorder="1" applyAlignment="1" applyProtection="1">
      <alignment horizontal="center" vertical="center"/>
      <protection locked="0"/>
    </xf>
    <xf numFmtId="0" fontId="15" fillId="0" borderId="121" xfId="0" applyFont="1" applyBorder="1" applyAlignment="1" applyProtection="1">
      <alignment horizontal="center" vertical="center"/>
      <protection locked="0"/>
    </xf>
    <xf numFmtId="0" fontId="14" fillId="0" borderId="131" xfId="0" applyFont="1" applyBorder="1" applyAlignment="1" applyProtection="1">
      <alignment vertical="center"/>
      <protection locked="0"/>
    </xf>
    <xf numFmtId="0" fontId="27" fillId="0" borderId="132" xfId="1" applyFont="1" applyFill="1" applyBorder="1" applyAlignment="1" applyProtection="1">
      <alignment horizontal="center" vertical="center"/>
      <protection locked="0"/>
    </xf>
    <xf numFmtId="0" fontId="14" fillId="5" borderId="127" xfId="0" applyFont="1" applyFill="1" applyBorder="1" applyAlignment="1" applyProtection="1">
      <alignment vertical="center"/>
      <protection locked="0"/>
    </xf>
    <xf numFmtId="0" fontId="14" fillId="5" borderId="128" xfId="0" applyFont="1" applyFill="1" applyBorder="1" applyAlignment="1" applyProtection="1">
      <alignment vertical="center"/>
      <protection locked="0"/>
    </xf>
    <xf numFmtId="0" fontId="14" fillId="5" borderId="117" xfId="0" applyFont="1" applyFill="1" applyBorder="1" applyAlignment="1" applyProtection="1">
      <alignment vertical="center"/>
      <protection locked="0"/>
    </xf>
    <xf numFmtId="0" fontId="14" fillId="5" borderId="119" xfId="0" applyFont="1" applyFill="1" applyBorder="1" applyAlignment="1" applyProtection="1">
      <alignment vertical="center"/>
      <protection locked="0"/>
    </xf>
    <xf numFmtId="0" fontId="20" fillId="5" borderId="107" xfId="0" applyFont="1" applyFill="1" applyBorder="1" applyAlignment="1" applyProtection="1">
      <alignment horizontal="center" vertical="center"/>
      <protection locked="0"/>
    </xf>
    <xf numFmtId="0" fontId="15" fillId="5" borderId="118" xfId="0" applyFont="1" applyFill="1" applyBorder="1" applyAlignment="1" applyProtection="1">
      <alignment horizontal="center" vertical="center"/>
      <protection locked="0"/>
    </xf>
    <xf numFmtId="49" fontId="15" fillId="5" borderId="107" xfId="0" applyNumberFormat="1" applyFont="1" applyFill="1" applyBorder="1" applyAlignment="1" applyProtection="1">
      <alignment horizontal="center" vertical="center"/>
      <protection locked="0"/>
    </xf>
    <xf numFmtId="49" fontId="15" fillId="5" borderId="107" xfId="0" quotePrefix="1" applyNumberFormat="1" applyFont="1" applyFill="1" applyBorder="1" applyAlignment="1" applyProtection="1">
      <alignment horizontal="center" vertical="center"/>
      <protection locked="0"/>
    </xf>
    <xf numFmtId="0" fontId="15" fillId="5" borderId="121" xfId="0" applyFont="1" applyFill="1" applyBorder="1" applyAlignment="1" applyProtection="1">
      <alignment horizontal="center" vertical="center"/>
      <protection locked="0"/>
    </xf>
    <xf numFmtId="0" fontId="15" fillId="0" borderId="133" xfId="0" applyFont="1" applyBorder="1" applyAlignment="1" applyProtection="1">
      <alignment horizontal="center" vertical="center"/>
      <protection locked="0"/>
    </xf>
    <xf numFmtId="0" fontId="20" fillId="5" borderId="134" xfId="0" applyFont="1" applyFill="1" applyBorder="1" applyAlignment="1" applyProtection="1">
      <alignment horizontal="center" vertical="center"/>
      <protection locked="0"/>
    </xf>
    <xf numFmtId="0" fontId="20" fillId="5" borderId="135" xfId="0" applyFont="1" applyFill="1" applyBorder="1" applyAlignment="1" applyProtection="1">
      <alignment horizontal="center" vertical="center"/>
      <protection locked="0"/>
    </xf>
    <xf numFmtId="0" fontId="20" fillId="5" borderId="136" xfId="0" applyFont="1" applyFill="1" applyBorder="1" applyAlignment="1" applyProtection="1">
      <alignment horizontal="center" vertical="center"/>
      <protection locked="0"/>
    </xf>
    <xf numFmtId="0" fontId="20" fillId="5" borderId="137" xfId="0" applyFont="1" applyFill="1" applyBorder="1" applyAlignment="1" applyProtection="1">
      <alignment horizontal="center" vertical="center"/>
      <protection locked="0"/>
    </xf>
    <xf numFmtId="0" fontId="20" fillId="5" borderId="138" xfId="0" applyFont="1" applyFill="1" applyBorder="1" applyAlignment="1" applyProtection="1">
      <alignment horizontal="center" vertical="center"/>
      <protection locked="0"/>
    </xf>
    <xf numFmtId="49" fontId="15" fillId="0" borderId="139" xfId="0" applyNumberFormat="1" applyFont="1" applyBorder="1" applyAlignment="1" applyProtection="1">
      <alignment horizontal="center" vertical="center"/>
      <protection locked="0"/>
    </xf>
    <xf numFmtId="49" fontId="15" fillId="5" borderId="139" xfId="0" quotePrefix="1" applyNumberFormat="1" applyFont="1" applyFill="1" applyBorder="1" applyAlignment="1" applyProtection="1">
      <alignment horizontal="center" vertical="center"/>
      <protection locked="0"/>
    </xf>
    <xf numFmtId="0" fontId="15" fillId="6" borderId="139" xfId="0" applyFont="1" applyFill="1" applyBorder="1" applyAlignment="1" applyProtection="1">
      <alignment horizontal="center" vertical="center"/>
      <protection locked="0"/>
    </xf>
    <xf numFmtId="0" fontId="15" fillId="5" borderId="139" xfId="0" applyFont="1" applyFill="1" applyBorder="1" applyAlignment="1" applyProtection="1">
      <alignment horizontal="center" vertical="center"/>
      <protection locked="0"/>
    </xf>
    <xf numFmtId="0" fontId="15" fillId="0" borderId="139" xfId="0" applyFont="1" applyBorder="1" applyAlignment="1" applyProtection="1">
      <alignment horizontal="center" vertical="center"/>
      <protection locked="0"/>
    </xf>
    <xf numFmtId="0" fontId="15" fillId="0" borderId="140" xfId="0" applyFont="1" applyBorder="1" applyAlignment="1" applyProtection="1">
      <alignment horizontal="center" vertical="center"/>
      <protection locked="0"/>
    </xf>
    <xf numFmtId="0" fontId="15" fillId="0" borderId="127" xfId="0" applyFont="1" applyBorder="1" applyAlignment="1" applyProtection="1">
      <alignment horizontal="center" vertical="center"/>
      <protection locked="0"/>
    </xf>
    <xf numFmtId="0" fontId="15" fillId="0" borderId="128" xfId="0" applyFont="1" applyBorder="1" applyAlignment="1" applyProtection="1">
      <alignment horizontal="center" vertical="center"/>
      <protection locked="0"/>
    </xf>
    <xf numFmtId="0" fontId="27" fillId="0" borderId="141" xfId="1" applyFont="1" applyFill="1" applyBorder="1" applyAlignment="1" applyProtection="1">
      <alignment horizontal="center" vertical="center"/>
      <protection locked="0"/>
    </xf>
    <xf numFmtId="0" fontId="15" fillId="5" borderId="128" xfId="0" applyFont="1" applyFill="1" applyBorder="1" applyAlignment="1" applyProtection="1">
      <alignment horizontal="center" vertical="center"/>
      <protection locked="0"/>
    </xf>
    <xf numFmtId="49" fontId="15" fillId="0" borderId="109" xfId="0" applyNumberFormat="1" applyFont="1" applyBorder="1" applyAlignment="1" applyProtection="1">
      <alignment horizontal="center" vertical="center"/>
      <protection locked="0"/>
    </xf>
    <xf numFmtId="49" fontId="15" fillId="0" borderId="109" xfId="0" quotePrefix="1" applyNumberFormat="1" applyFont="1" applyBorder="1" applyAlignment="1" applyProtection="1">
      <alignment horizontal="center" vertical="center"/>
      <protection locked="0"/>
    </xf>
    <xf numFmtId="0" fontId="15" fillId="5" borderId="120" xfId="0" applyFont="1" applyFill="1" applyBorder="1" applyAlignment="1" applyProtection="1">
      <alignment horizontal="center" vertical="center"/>
      <protection locked="0"/>
    </xf>
    <xf numFmtId="0" fontId="27" fillId="5" borderId="142" xfId="1" applyFont="1" applyFill="1" applyBorder="1" applyAlignment="1" applyProtection="1">
      <alignment horizontal="center" vertical="center"/>
      <protection locked="0"/>
    </xf>
    <xf numFmtId="49" fontId="15" fillId="5" borderId="109" xfId="0" applyNumberFormat="1" applyFont="1" applyFill="1" applyBorder="1" applyAlignment="1" applyProtection="1">
      <alignment horizontal="center" vertical="center"/>
      <protection locked="0"/>
    </xf>
    <xf numFmtId="49" fontId="15" fillId="5" borderId="109" xfId="0" quotePrefix="1" applyNumberFormat="1" applyFont="1" applyFill="1" applyBorder="1" applyAlignment="1" applyProtection="1">
      <alignment horizontal="center" vertical="center"/>
      <protection locked="0"/>
    </xf>
    <xf numFmtId="49" fontId="15" fillId="0" borderId="133" xfId="0" applyNumberFormat="1" applyFont="1" applyBorder="1" applyAlignment="1" applyProtection="1">
      <alignment horizontal="center" vertical="center"/>
      <protection locked="0"/>
    </xf>
    <xf numFmtId="49" fontId="15" fillId="0" borderId="133" xfId="0" quotePrefix="1" applyNumberFormat="1" applyFont="1" applyBorder="1" applyAlignment="1" applyProtection="1">
      <alignment horizontal="center" vertical="center"/>
      <protection locked="0"/>
    </xf>
    <xf numFmtId="0" fontId="15" fillId="5" borderId="133" xfId="0" applyFont="1" applyFill="1" applyBorder="1" applyAlignment="1" applyProtection="1">
      <alignment horizontal="center" vertical="center"/>
      <protection locked="0"/>
    </xf>
    <xf numFmtId="0" fontId="15" fillId="5" borderId="143" xfId="0" applyFont="1" applyFill="1" applyBorder="1" applyAlignment="1" applyProtection="1">
      <alignment horizontal="center" vertical="center"/>
      <protection locked="0"/>
    </xf>
    <xf numFmtId="0" fontId="15" fillId="5" borderId="131" xfId="0" applyFont="1" applyFill="1" applyBorder="1" applyAlignment="1" applyProtection="1">
      <alignment horizontal="center" vertical="center"/>
      <protection locked="0"/>
    </xf>
    <xf numFmtId="0" fontId="15" fillId="5" borderId="132" xfId="0" applyFont="1" applyFill="1" applyBorder="1" applyAlignment="1" applyProtection="1">
      <alignment horizontal="center" vertical="center"/>
      <protection locked="0"/>
    </xf>
    <xf numFmtId="0" fontId="27" fillId="5" borderId="144" xfId="1" applyFont="1" applyFill="1" applyBorder="1" applyAlignment="1" applyProtection="1">
      <alignment horizontal="center" vertical="center"/>
      <protection locked="0"/>
    </xf>
    <xf numFmtId="0" fontId="27" fillId="5" borderId="127" xfId="1" applyFont="1" applyFill="1" applyBorder="1" applyAlignment="1" applyProtection="1">
      <alignment horizontal="center" vertical="center"/>
      <protection locked="0"/>
    </xf>
    <xf numFmtId="0" fontId="27" fillId="5" borderId="117" xfId="1" applyFont="1" applyFill="1" applyBorder="1" applyAlignment="1" applyProtection="1">
      <alignment horizontal="center" vertical="center"/>
      <protection locked="0"/>
    </xf>
    <xf numFmtId="0" fontId="27" fillId="5" borderId="131" xfId="1" applyFont="1" applyFill="1" applyBorder="1" applyAlignment="1" applyProtection="1">
      <alignment horizontal="center" vertical="center"/>
      <protection locked="0"/>
    </xf>
    <xf numFmtId="0" fontId="27" fillId="5" borderId="122" xfId="1" applyFont="1" applyFill="1" applyBorder="1" applyAlignment="1" applyProtection="1">
      <alignment horizontal="center" vertical="center"/>
      <protection locked="0"/>
    </xf>
    <xf numFmtId="0" fontId="27" fillId="0" borderId="131" xfId="1" applyFont="1" applyFill="1" applyBorder="1" applyAlignment="1" applyProtection="1">
      <alignment horizontal="center" vertical="center"/>
      <protection locked="0"/>
    </xf>
    <xf numFmtId="0" fontId="15" fillId="0" borderId="132" xfId="0" applyFont="1" applyBorder="1" applyAlignment="1" applyProtection="1">
      <alignment horizontal="center" vertical="center"/>
      <protection locked="0"/>
    </xf>
    <xf numFmtId="49" fontId="14" fillId="5" borderId="129" xfId="0" applyNumberFormat="1" applyFont="1" applyFill="1" applyBorder="1" applyAlignment="1" applyProtection="1">
      <alignment horizontal="center" vertical="center"/>
      <protection locked="0"/>
    </xf>
    <xf numFmtId="1" fontId="20" fillId="5" borderId="129" xfId="0" applyNumberFormat="1" applyFont="1" applyFill="1" applyBorder="1" applyAlignment="1" applyProtection="1">
      <alignment horizontal="center" vertical="center"/>
      <protection locked="0"/>
    </xf>
    <xf numFmtId="1" fontId="15" fillId="5" borderId="122" xfId="0" applyNumberFormat="1" applyFont="1" applyFill="1" applyBorder="1" applyAlignment="1" applyProtection="1">
      <alignment horizontal="center" vertical="center"/>
      <protection locked="0"/>
    </xf>
    <xf numFmtId="0" fontId="14" fillId="5" borderId="131" xfId="0" applyFont="1" applyFill="1" applyBorder="1" applyAlignment="1" applyProtection="1">
      <alignment vertical="center"/>
      <protection locked="0"/>
    </xf>
    <xf numFmtId="0" fontId="14" fillId="5" borderId="126" xfId="0" applyFont="1" applyFill="1" applyBorder="1" applyAlignment="1" applyProtection="1">
      <alignment horizontal="centerContinuous" vertical="center"/>
      <protection locked="0"/>
    </xf>
    <xf numFmtId="1" fontId="4" fillId="3" borderId="106" xfId="0" applyNumberFormat="1" applyFont="1" applyFill="1" applyBorder="1" applyAlignment="1">
      <alignment horizontal="center" vertical="center"/>
    </xf>
    <xf numFmtId="0" fontId="20" fillId="7" borderId="109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1" fontId="12" fillId="0" borderId="153" xfId="0" applyNumberFormat="1" applyFont="1" applyBorder="1" applyAlignment="1">
      <alignment horizontal="center" vertical="center"/>
    </xf>
    <xf numFmtId="1" fontId="12" fillId="0" borderId="154" xfId="0" applyNumberFormat="1" applyFont="1" applyBorder="1" applyAlignment="1">
      <alignment horizontal="center" vertical="center"/>
    </xf>
    <xf numFmtId="1" fontId="12" fillId="0" borderId="155" xfId="0" applyNumberFormat="1" applyFont="1" applyBorder="1" applyAlignment="1">
      <alignment horizontal="center" vertical="center"/>
    </xf>
    <xf numFmtId="1" fontId="4" fillId="0" borderId="156" xfId="0" applyNumberFormat="1" applyFont="1" applyBorder="1" applyAlignment="1">
      <alignment horizontal="center" vertical="center"/>
    </xf>
    <xf numFmtId="1" fontId="4" fillId="0" borderId="80" xfId="0" applyNumberFormat="1" applyFont="1" applyBorder="1" applyAlignment="1">
      <alignment horizontal="center" vertical="center"/>
    </xf>
    <xf numFmtId="1" fontId="4" fillId="0" borderId="157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1" fontId="3" fillId="0" borderId="102" xfId="0" applyNumberFormat="1" applyFont="1" applyBorder="1" applyAlignment="1">
      <alignment horizontal="center" vertical="center"/>
    </xf>
    <xf numFmtId="1" fontId="4" fillId="2" borderId="76" xfId="0" applyNumberFormat="1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0" fontId="0" fillId="0" borderId="4" xfId="0" applyBorder="1"/>
    <xf numFmtId="0" fontId="3" fillId="2" borderId="109" xfId="0" applyFont="1" applyFill="1" applyBorder="1" applyAlignment="1">
      <alignment horizontal="center" vertical="center"/>
    </xf>
    <xf numFmtId="0" fontId="3" fillId="0" borderId="109" xfId="0" applyFont="1" applyBorder="1" applyAlignment="1">
      <alignment vertical="center"/>
    </xf>
    <xf numFmtId="0" fontId="4" fillId="0" borderId="109" xfId="0" applyFont="1" applyBorder="1" applyAlignment="1">
      <alignment horizontal="center" vertical="center"/>
    </xf>
    <xf numFmtId="49" fontId="4" fillId="0" borderId="109" xfId="0" applyNumberFormat="1" applyFont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1" fontId="4" fillId="3" borderId="109" xfId="0" applyNumberFormat="1" applyFont="1" applyFill="1" applyBorder="1" applyAlignment="1">
      <alignment horizontal="center" vertical="center"/>
    </xf>
    <xf numFmtId="0" fontId="0" fillId="0" borderId="109" xfId="0" applyBorder="1"/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vertical="center"/>
      <protection locked="0"/>
    </xf>
    <xf numFmtId="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2" fillId="0" borderId="4" xfId="0" applyFont="1" applyFill="1" applyBorder="1"/>
    <xf numFmtId="49" fontId="4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/>
    <xf numFmtId="1" fontId="4" fillId="0" borderId="109" xfId="0" applyNumberFormat="1" applyFont="1" applyFill="1" applyBorder="1" applyAlignment="1">
      <alignment horizontal="center" vertical="center"/>
    </xf>
    <xf numFmtId="1" fontId="4" fillId="0" borderId="142" xfId="0" applyNumberFormat="1" applyFont="1" applyFill="1" applyBorder="1" applyAlignment="1">
      <alignment horizontal="center" vertical="center"/>
    </xf>
    <xf numFmtId="49" fontId="4" fillId="3" borderId="49" xfId="0" applyNumberFormat="1" applyFont="1" applyFill="1" applyBorder="1" applyAlignment="1">
      <alignment horizontal="center" vertical="center" wrapText="1"/>
    </xf>
    <xf numFmtId="1" fontId="4" fillId="3" borderId="49" xfId="0" applyNumberFormat="1" applyFont="1" applyFill="1" applyBorder="1" applyAlignment="1">
      <alignment horizontal="center" vertical="center"/>
    </xf>
    <xf numFmtId="1" fontId="4" fillId="3" borderId="77" xfId="0" applyNumberFormat="1" applyFont="1" applyFill="1" applyBorder="1" applyAlignment="1">
      <alignment horizontal="center" vertical="center"/>
    </xf>
    <xf numFmtId="0" fontId="20" fillId="7" borderId="161" xfId="0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>
      <alignment horizontal="center" vertical="center"/>
    </xf>
    <xf numFmtId="0" fontId="20" fillId="7" borderId="162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>
      <alignment horizontal="center" vertical="center"/>
    </xf>
    <xf numFmtId="1" fontId="4" fillId="3" borderId="161" xfId="0" applyNumberFormat="1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 shrinkToFit="1"/>
    </xf>
    <xf numFmtId="0" fontId="11" fillId="2" borderId="109" xfId="0" applyFont="1" applyFill="1" applyBorder="1" applyAlignment="1">
      <alignment horizontal="left" vertical="center" shrinkToFit="1"/>
    </xf>
    <xf numFmtId="49" fontId="3" fillId="2" borderId="109" xfId="0" applyNumberFormat="1" applyFont="1" applyFill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 shrinkToFit="1"/>
    </xf>
    <xf numFmtId="49" fontId="14" fillId="5" borderId="109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09" xfId="0" applyFont="1" applyFill="1" applyBorder="1" applyAlignment="1">
      <alignment horizontal="center" vertical="center" shrinkToFit="1"/>
    </xf>
    <xf numFmtId="0" fontId="20" fillId="5" borderId="109" xfId="0" applyFont="1" applyFill="1" applyBorder="1" applyAlignment="1" applyProtection="1">
      <alignment horizontal="center" vertical="center"/>
      <protection locked="0"/>
    </xf>
    <xf numFmtId="0" fontId="14" fillId="5" borderId="109" xfId="0" applyFont="1" applyFill="1" applyBorder="1" applyAlignment="1" applyProtection="1">
      <alignment horizontal="center" vertical="center"/>
      <protection locked="0"/>
    </xf>
    <xf numFmtId="49" fontId="11" fillId="0" borderId="102" xfId="0" applyNumberFormat="1" applyFont="1" applyBorder="1" applyAlignment="1">
      <alignment horizontal="center" vertical="center"/>
    </xf>
    <xf numFmtId="49" fontId="15" fillId="0" borderId="129" xfId="0" applyNumberFormat="1" applyFont="1" applyBorder="1" applyAlignment="1" applyProtection="1">
      <alignment horizontal="center" vertical="center"/>
      <protection locked="0"/>
    </xf>
    <xf numFmtId="49" fontId="15" fillId="0" borderId="129" xfId="0" quotePrefix="1" applyNumberFormat="1" applyFont="1" applyBorder="1" applyAlignment="1" applyProtection="1">
      <alignment horizontal="center" vertical="center"/>
      <protection locked="0"/>
    </xf>
    <xf numFmtId="0" fontId="15" fillId="6" borderId="163" xfId="0" applyFont="1" applyFill="1" applyBorder="1" applyAlignment="1">
      <alignment horizontal="center" vertical="center"/>
    </xf>
    <xf numFmtId="0" fontId="15" fillId="5" borderId="161" xfId="0" applyFont="1" applyFill="1" applyBorder="1" applyAlignment="1">
      <alignment horizontal="center" vertical="center"/>
    </xf>
    <xf numFmtId="0" fontId="15" fillId="6" borderId="109" xfId="0" applyFont="1" applyFill="1" applyBorder="1" applyAlignment="1">
      <alignment horizontal="center" vertical="center"/>
    </xf>
    <xf numFmtId="164" fontId="12" fillId="0" borderId="164" xfId="0" applyNumberFormat="1" applyFont="1" applyBorder="1" applyAlignment="1">
      <alignment horizontal="center" vertical="center"/>
    </xf>
    <xf numFmtId="0" fontId="20" fillId="5" borderId="147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/>
    </xf>
    <xf numFmtId="1" fontId="15" fillId="5" borderId="163" xfId="0" applyNumberFormat="1" applyFont="1" applyFill="1" applyBorder="1" applyAlignment="1" applyProtection="1">
      <alignment horizontal="center" vertical="center"/>
      <protection locked="0"/>
    </xf>
    <xf numFmtId="0" fontId="15" fillId="0" borderId="161" xfId="0" applyFont="1" applyBorder="1" applyAlignment="1" applyProtection="1">
      <alignment horizontal="center" vertical="center"/>
      <protection locked="0"/>
    </xf>
    <xf numFmtId="0" fontId="15" fillId="0" borderId="163" xfId="0" applyFont="1" applyBorder="1" applyAlignment="1" applyProtection="1">
      <alignment horizontal="center" vertical="center"/>
      <protection locked="0"/>
    </xf>
    <xf numFmtId="0" fontId="15" fillId="0" borderId="165" xfId="0" applyFont="1" applyBorder="1" applyAlignment="1" applyProtection="1">
      <alignment horizontal="center" vertical="center"/>
      <protection locked="0"/>
    </xf>
    <xf numFmtId="0" fontId="14" fillId="5" borderId="163" xfId="0" applyFont="1" applyFill="1" applyBorder="1" applyAlignment="1" applyProtection="1">
      <alignment vertical="center"/>
      <protection locked="0"/>
    </xf>
    <xf numFmtId="164" fontId="12" fillId="0" borderId="166" xfId="0" applyNumberFormat="1" applyFont="1" applyBorder="1" applyAlignment="1">
      <alignment horizontal="center"/>
    </xf>
    <xf numFmtId="164" fontId="12" fillId="0" borderId="166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1" fontId="3" fillId="0" borderId="67" xfId="0" applyNumberFormat="1" applyFont="1" applyBorder="1" applyAlignment="1">
      <alignment horizontal="center" vertical="center"/>
    </xf>
    <xf numFmtId="49" fontId="14" fillId="5" borderId="109" xfId="0" applyNumberFormat="1" applyFont="1" applyFill="1" applyBorder="1" applyAlignment="1" applyProtection="1">
      <alignment horizontal="center" vertical="center"/>
      <protection locked="0"/>
    </xf>
    <xf numFmtId="1" fontId="20" fillId="5" borderId="109" xfId="0" applyNumberFormat="1" applyFont="1" applyFill="1" applyBorder="1" applyAlignment="1" applyProtection="1">
      <alignment horizontal="center" vertical="center"/>
      <protection locked="0"/>
    </xf>
    <xf numFmtId="1" fontId="15" fillId="5" borderId="109" xfId="0" applyNumberFormat="1" applyFont="1" applyFill="1" applyBorder="1" applyAlignment="1" applyProtection="1">
      <alignment horizontal="center" vertical="center"/>
      <protection locked="0"/>
    </xf>
    <xf numFmtId="0" fontId="14" fillId="5" borderId="109" xfId="0" applyFont="1" applyFill="1" applyBorder="1" applyAlignment="1" applyProtection="1">
      <alignment vertical="center"/>
      <protection locked="0"/>
    </xf>
    <xf numFmtId="164" fontId="12" fillId="0" borderId="109" xfId="0" applyNumberFormat="1" applyFont="1" applyBorder="1" applyAlignment="1">
      <alignment horizontal="center" vertical="center"/>
    </xf>
    <xf numFmtId="0" fontId="0" fillId="0" borderId="4" xfId="0" applyFill="1" applyBorder="1"/>
    <xf numFmtId="0" fontId="0" fillId="0" borderId="109" xfId="0" applyFill="1" applyBorder="1"/>
    <xf numFmtId="0" fontId="3" fillId="2" borderId="49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161" xfId="0" applyFont="1" applyFill="1" applyBorder="1" applyAlignment="1">
      <alignment horizontal="center" vertical="center"/>
    </xf>
    <xf numFmtId="0" fontId="7" fillId="0" borderId="167" xfId="0" applyFont="1" applyBorder="1" applyAlignment="1">
      <alignment horizontal="center" textRotation="90" wrapText="1"/>
    </xf>
    <xf numFmtId="0" fontId="7" fillId="0" borderId="168" xfId="0" applyFont="1" applyBorder="1" applyAlignment="1">
      <alignment horizontal="center" textRotation="90" wrapText="1"/>
    </xf>
    <xf numFmtId="0" fontId="7" fillId="0" borderId="169" xfId="0" applyFont="1" applyBorder="1" applyAlignment="1">
      <alignment horizontal="center" textRotation="90" wrapText="1"/>
    </xf>
    <xf numFmtId="0" fontId="7" fillId="0" borderId="170" xfId="0" applyFont="1" applyBorder="1" applyAlignment="1">
      <alignment horizontal="center" textRotation="90" wrapText="1"/>
    </xf>
    <xf numFmtId="0" fontId="14" fillId="5" borderId="148" xfId="0" applyFont="1" applyFill="1" applyBorder="1" applyAlignment="1" applyProtection="1">
      <alignment horizontal="center" textRotation="90" shrinkToFit="1"/>
      <protection locked="0"/>
    </xf>
    <xf numFmtId="0" fontId="0" fillId="0" borderId="161" xfId="0" applyBorder="1"/>
    <xf numFmtId="0" fontId="14" fillId="5" borderId="145" xfId="0" applyFont="1" applyFill="1" applyBorder="1" applyAlignment="1" applyProtection="1">
      <alignment horizontal="centerContinuous" vertical="center"/>
      <protection locked="0"/>
    </xf>
    <xf numFmtId="0" fontId="14" fillId="5" borderId="146" xfId="0" applyFont="1" applyFill="1" applyBorder="1" applyAlignment="1" applyProtection="1">
      <alignment horizontal="centerContinuous" vertical="center"/>
      <protection locked="0"/>
    </xf>
    <xf numFmtId="0" fontId="14" fillId="5" borderId="171" xfId="0" applyFont="1" applyFill="1" applyBorder="1" applyAlignment="1" applyProtection="1">
      <alignment horizontal="centerContinuous" vertical="center"/>
      <protection locked="0"/>
    </xf>
    <xf numFmtId="0" fontId="11" fillId="0" borderId="102" xfId="0" applyNumberFormat="1" applyFont="1" applyBorder="1" applyAlignment="1">
      <alignment horizontal="center" vertical="center"/>
    </xf>
    <xf numFmtId="0" fontId="15" fillId="6" borderId="163" xfId="0" applyFont="1" applyFill="1" applyBorder="1" applyAlignment="1" applyProtection="1">
      <alignment horizontal="center" vertical="center"/>
      <protection locked="0"/>
    </xf>
    <xf numFmtId="0" fontId="15" fillId="6" borderId="109" xfId="0" applyFont="1" applyFill="1" applyBorder="1" applyAlignment="1" applyProtection="1">
      <alignment horizontal="center" vertical="center"/>
      <protection locked="0"/>
    </xf>
    <xf numFmtId="49" fontId="15" fillId="5" borderId="129" xfId="0" applyNumberFormat="1" applyFont="1" applyFill="1" applyBorder="1" applyAlignment="1" applyProtection="1">
      <alignment horizontal="center" vertical="center"/>
      <protection locked="0"/>
    </xf>
    <xf numFmtId="0" fontId="15" fillId="5" borderId="163" xfId="0" applyFont="1" applyFill="1" applyBorder="1" applyAlignment="1" applyProtection="1">
      <alignment horizontal="center" vertical="center"/>
      <protection locked="0"/>
    </xf>
    <xf numFmtId="0" fontId="15" fillId="5" borderId="161" xfId="0" applyFont="1" applyFill="1" applyBorder="1" applyAlignment="1" applyProtection="1">
      <alignment horizontal="center" vertical="center"/>
      <protection locked="0"/>
    </xf>
    <xf numFmtId="0" fontId="3" fillId="0" borderId="101" xfId="0" applyNumberFormat="1" applyFont="1" applyBorder="1" applyAlignment="1">
      <alignment horizontal="center" vertical="center"/>
    </xf>
    <xf numFmtId="49" fontId="14" fillId="0" borderId="17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78" xfId="0" applyFont="1" applyBorder="1"/>
    <xf numFmtId="0" fontId="4" fillId="2" borderId="72" xfId="0" applyFont="1" applyFill="1" applyBorder="1" applyAlignment="1">
      <alignment horizontal="left" vertical="center"/>
    </xf>
    <xf numFmtId="0" fontId="2" fillId="0" borderId="3" xfId="0" applyFont="1" applyBorder="1"/>
    <xf numFmtId="0" fontId="4" fillId="2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4" fillId="3" borderId="8" xfId="0" applyFont="1" applyFill="1" applyBorder="1" applyAlignment="1">
      <alignment horizontal="left" vertical="center"/>
    </xf>
    <xf numFmtId="0" fontId="2" fillId="0" borderId="14" xfId="0" applyFont="1" applyBorder="1"/>
    <xf numFmtId="0" fontId="4" fillId="2" borderId="53" xfId="0" applyFont="1" applyFill="1" applyBorder="1" applyAlignment="1">
      <alignment horizontal="left" vertical="center" shrinkToFit="1"/>
    </xf>
    <xf numFmtId="0" fontId="2" fillId="0" borderId="54" xfId="0" applyFont="1" applyBorder="1"/>
    <xf numFmtId="0" fontId="2" fillId="0" borderId="55" xfId="0" applyFont="1" applyBorder="1"/>
    <xf numFmtId="0" fontId="4" fillId="2" borderId="15" xfId="0" applyFont="1" applyFill="1" applyBorder="1" applyAlignment="1">
      <alignment horizontal="left" vertical="center" shrinkToFit="1"/>
    </xf>
    <xf numFmtId="0" fontId="2" fillId="0" borderId="75" xfId="0" applyFont="1" applyBorder="1"/>
    <xf numFmtId="0" fontId="2" fillId="0" borderId="16" xfId="0" applyFont="1" applyBorder="1"/>
    <xf numFmtId="0" fontId="4" fillId="2" borderId="72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2" fillId="0" borderId="9" xfId="0" applyFont="1" applyBorder="1"/>
    <xf numFmtId="49" fontId="4" fillId="3" borderId="8" xfId="0" applyNumberFormat="1" applyFont="1" applyFill="1" applyBorder="1" applyAlignment="1">
      <alignment horizontal="center" vertical="center"/>
    </xf>
    <xf numFmtId="0" fontId="3" fillId="0" borderId="84" xfId="0" applyFont="1" applyBorder="1" applyAlignment="1">
      <alignment horizontal="left" vertical="center" wrapText="1"/>
    </xf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0" fontId="2" fillId="0" borderId="88" xfId="0" applyFont="1" applyBorder="1"/>
    <xf numFmtId="0" fontId="2" fillId="0" borderId="89" xfId="0" applyFont="1" applyBorder="1"/>
    <xf numFmtId="0" fontId="3" fillId="0" borderId="84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left" vertical="center" wrapText="1"/>
    </xf>
    <xf numFmtId="0" fontId="2" fillId="0" borderId="91" xfId="0" applyFont="1" applyBorder="1"/>
    <xf numFmtId="0" fontId="2" fillId="0" borderId="92" xfId="0" applyFont="1" applyBorder="1"/>
    <xf numFmtId="0" fontId="3" fillId="0" borderId="9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2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17" xfId="0" applyFont="1" applyBorder="1"/>
    <xf numFmtId="0" fontId="0" fillId="0" borderId="0" xfId="0"/>
    <xf numFmtId="0" fontId="2" fillId="0" borderId="18" xfId="0" applyFont="1" applyBorder="1"/>
    <xf numFmtId="0" fontId="3" fillId="2" borderId="1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left" vertical="center"/>
    </xf>
    <xf numFmtId="0" fontId="2" fillId="0" borderId="68" xfId="0" applyFont="1" applyBorder="1"/>
    <xf numFmtId="0" fontId="4" fillId="2" borderId="15" xfId="0" applyFont="1" applyFill="1" applyBorder="1" applyAlignment="1">
      <alignment horizontal="left" vertical="center"/>
    </xf>
    <xf numFmtId="0" fontId="2" fillId="0" borderId="74" xfId="0" applyFont="1" applyBorder="1"/>
    <xf numFmtId="0" fontId="2" fillId="0" borderId="73" xfId="0" applyFont="1" applyBorder="1"/>
    <xf numFmtId="1" fontId="3" fillId="2" borderId="8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 vertical="center" shrinkToFit="1"/>
    </xf>
    <xf numFmtId="0" fontId="3" fillId="0" borderId="90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" fontId="4" fillId="0" borderId="158" xfId="0" applyNumberFormat="1" applyFont="1" applyFill="1" applyBorder="1" applyAlignment="1">
      <alignment horizontal="center" vertical="center"/>
    </xf>
    <xf numFmtId="1" fontId="4" fillId="0" borderId="159" xfId="0" applyNumberFormat="1" applyFont="1" applyFill="1" applyBorder="1" applyAlignment="1">
      <alignment horizontal="center" vertical="center"/>
    </xf>
    <xf numFmtId="1" fontId="4" fillId="0" borderId="160" xfId="0" applyNumberFormat="1" applyFont="1" applyFill="1" applyBorder="1" applyAlignment="1">
      <alignment horizontal="center" vertical="center"/>
    </xf>
    <xf numFmtId="0" fontId="14" fillId="5" borderId="151" xfId="0" applyFont="1" applyFill="1" applyBorder="1" applyAlignment="1" applyProtection="1">
      <alignment horizontal="center" vertical="center"/>
      <protection locked="0"/>
    </xf>
    <xf numFmtId="0" fontId="14" fillId="5" borderId="125" xfId="0" applyFont="1" applyFill="1" applyBorder="1" applyAlignment="1" applyProtection="1">
      <alignment horizontal="center" vertical="center"/>
      <protection locked="0"/>
    </xf>
    <xf numFmtId="0" fontId="14" fillId="5" borderId="109" xfId="0" applyFont="1" applyFill="1" applyBorder="1" applyAlignment="1" applyProtection="1">
      <alignment horizontal="center" vertical="center"/>
      <protection locked="0"/>
    </xf>
    <xf numFmtId="0" fontId="4" fillId="0" borderId="7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 shrinkToFit="1"/>
    </xf>
    <xf numFmtId="0" fontId="4" fillId="0" borderId="82" xfId="0" applyFont="1" applyBorder="1" applyAlignment="1">
      <alignment horizontal="left" vertical="center" shrinkToFit="1"/>
    </xf>
    <xf numFmtId="0" fontId="4" fillId="0" borderId="77" xfId="0" applyFont="1" applyBorder="1" applyAlignment="1">
      <alignment horizontal="left" vertical="center"/>
    </xf>
    <xf numFmtId="0" fontId="2" fillId="0" borderId="82" xfId="0" applyFont="1" applyBorder="1"/>
    <xf numFmtId="0" fontId="3" fillId="0" borderId="7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99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4" fillId="2" borderId="69" xfId="0" applyFont="1" applyFill="1" applyBorder="1" applyAlignment="1">
      <alignment horizontal="left" vertical="center" shrinkToFit="1"/>
    </xf>
    <xf numFmtId="0" fontId="14" fillId="5" borderId="149" xfId="0" applyFont="1" applyFill="1" applyBorder="1" applyAlignment="1" applyProtection="1">
      <alignment horizontal="center" vertical="center"/>
      <protection locked="0"/>
    </xf>
    <xf numFmtId="0" fontId="14" fillId="5" borderId="134" xfId="0" applyFont="1" applyFill="1" applyBorder="1" applyAlignment="1" applyProtection="1">
      <alignment horizontal="center" vertical="center"/>
      <protection locked="0"/>
    </xf>
    <xf numFmtId="0" fontId="14" fillId="5" borderId="150" xfId="0" applyFont="1" applyFill="1" applyBorder="1" applyAlignment="1" applyProtection="1">
      <alignment horizontal="center" vertical="center"/>
      <protection locked="0"/>
    </xf>
    <xf numFmtId="0" fontId="14" fillId="5" borderId="146" xfId="0" applyFont="1" applyFill="1" applyBorder="1" applyAlignment="1" applyProtection="1">
      <alignment horizontal="center" vertical="center"/>
      <protection locked="0"/>
    </xf>
    <xf numFmtId="0" fontId="14" fillId="5" borderId="130" xfId="0" applyFont="1" applyFill="1" applyBorder="1" applyAlignment="1" applyProtection="1">
      <alignment horizontal="center" vertical="center"/>
      <protection locked="0"/>
    </xf>
    <xf numFmtId="0" fontId="14" fillId="5" borderId="152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>
      <alignment horizontal="left" vertical="center" shrinkToFit="1"/>
    </xf>
    <xf numFmtId="0" fontId="4" fillId="2" borderId="82" xfId="0" applyFont="1" applyFill="1" applyBorder="1" applyAlignment="1">
      <alignment horizontal="left" vertical="center" shrinkToFit="1"/>
    </xf>
    <xf numFmtId="0" fontId="3" fillId="0" borderId="91" xfId="0" applyFont="1" applyBorder="1" applyAlignment="1">
      <alignment horizontal="left" vertical="center" wrapText="1"/>
    </xf>
    <xf numFmtId="0" fontId="3" fillId="0" borderId="92" xfId="0" applyFont="1" applyBorder="1" applyAlignment="1">
      <alignment horizontal="left" vertical="center" wrapText="1"/>
    </xf>
    <xf numFmtId="164" fontId="3" fillId="0" borderId="90" xfId="0" applyNumberFormat="1" applyFont="1" applyBorder="1" applyAlignment="1">
      <alignment horizontal="center" vertical="center" wrapText="1"/>
    </xf>
    <xf numFmtId="164" fontId="2" fillId="0" borderId="92" xfId="0" applyNumberFormat="1" applyFont="1" applyBorder="1"/>
    <xf numFmtId="164" fontId="3" fillId="0" borderId="84" xfId="0" applyNumberFormat="1" applyFont="1" applyBorder="1" applyAlignment="1">
      <alignment horizontal="center" vertical="center"/>
    </xf>
    <xf numFmtId="164" fontId="2" fillId="0" borderId="86" xfId="0" applyNumberFormat="1" applyFont="1" applyBorder="1"/>
    <xf numFmtId="0" fontId="4" fillId="3" borderId="82" xfId="0" applyFont="1" applyFill="1" applyBorder="1" applyAlignment="1">
      <alignment horizontal="left" vertical="center"/>
    </xf>
    <xf numFmtId="0" fontId="4" fillId="3" borderId="106" xfId="0" applyFont="1" applyFill="1" applyBorder="1" applyAlignment="1">
      <alignment horizontal="left" vertical="center"/>
    </xf>
    <xf numFmtId="0" fontId="3" fillId="0" borderId="109" xfId="0" applyFont="1" applyBorder="1" applyAlignment="1">
      <alignment horizontal="center" vertical="center"/>
    </xf>
    <xf numFmtId="0" fontId="2" fillId="0" borderId="109" xfId="0" applyFont="1" applyBorder="1"/>
    <xf numFmtId="0" fontId="5" fillId="2" borderId="4" xfId="0" applyFont="1" applyFill="1" applyBorder="1" applyAlignment="1">
      <alignment horizontal="right" vertical="center" shrinkToFit="1"/>
    </xf>
    <xf numFmtId="0" fontId="14" fillId="3" borderId="90" xfId="0" applyFont="1" applyFill="1" applyBorder="1" applyAlignment="1">
      <alignment horizontal="center" vertical="center" wrapText="1"/>
    </xf>
    <xf numFmtId="0" fontId="15" fillId="0" borderId="92" xfId="0" applyFont="1" applyBorder="1"/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0" borderId="173" xfId="0" applyFont="1" applyBorder="1" applyAlignment="1" applyProtection="1">
      <alignment horizontal="center" vertical="center"/>
      <protection locked="0"/>
    </xf>
    <xf numFmtId="0" fontId="15" fillId="5" borderId="174" xfId="0" applyFont="1" applyFill="1" applyBorder="1" applyAlignment="1" applyProtection="1">
      <alignment horizontal="center" vertical="center"/>
      <protection locked="0"/>
    </xf>
    <xf numFmtId="0" fontId="15" fillId="5" borderId="175" xfId="0" applyFont="1" applyFill="1" applyBorder="1" applyAlignment="1" applyProtection="1">
      <alignment horizontal="center" vertical="center"/>
      <protection locked="0"/>
    </xf>
    <xf numFmtId="0" fontId="15" fillId="0" borderId="176" xfId="0" applyFont="1" applyBorder="1" applyAlignment="1" applyProtection="1">
      <alignment horizontal="center" vertical="center"/>
      <protection locked="0"/>
    </xf>
    <xf numFmtId="0" fontId="15" fillId="5" borderId="177" xfId="0" applyFont="1" applyFill="1" applyBorder="1" applyAlignment="1" applyProtection="1">
      <alignment horizontal="center" vertical="center"/>
      <protection locked="0"/>
    </xf>
    <xf numFmtId="0" fontId="15" fillId="5" borderId="178" xfId="0" applyFont="1" applyFill="1" applyBorder="1" applyAlignment="1" applyProtection="1">
      <alignment horizontal="center" vertical="center"/>
      <protection locked="0"/>
    </xf>
    <xf numFmtId="0" fontId="20" fillId="0" borderId="179" xfId="0" applyFont="1" applyFill="1" applyBorder="1" applyAlignment="1" applyProtection="1">
      <alignment horizontal="center" vertical="center"/>
      <protection locked="0"/>
    </xf>
    <xf numFmtId="0" fontId="3" fillId="2" borderId="120" xfId="0" applyFont="1" applyFill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showGridLines="0" workbookViewId="0"/>
  </sheetViews>
  <sheetFormatPr defaultColWidth="12.7109375" defaultRowHeight="15" customHeight="1" x14ac:dyDescent="0.2"/>
  <cols>
    <col min="1" max="1" width="6.7109375" customWidth="1"/>
    <col min="2" max="2" width="37.28515625" customWidth="1"/>
    <col min="3" max="3" width="12.42578125" customWidth="1"/>
    <col min="4" max="27" width="3.7109375" customWidth="1"/>
    <col min="28" max="29" width="9.140625" customWidth="1"/>
    <col min="30" max="30" width="13" customWidth="1"/>
    <col min="31" max="31" width="6" customWidth="1"/>
    <col min="32" max="39" width="9.140625" customWidth="1"/>
  </cols>
  <sheetData>
    <row r="1" spans="1:39" ht="15" customHeight="1" x14ac:dyDescent="0.2">
      <c r="A1" s="464" t="s">
        <v>0</v>
      </c>
      <c r="B1" s="434"/>
      <c r="C1" s="434"/>
      <c r="D1" s="434"/>
      <c r="E1" s="434"/>
      <c r="F1" s="434"/>
      <c r="G1" s="434"/>
      <c r="H1" s="434"/>
      <c r="I1" s="4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9.5" customHeight="1" x14ac:dyDescent="0.2">
      <c r="A2" s="465" t="s">
        <v>1</v>
      </c>
      <c r="B2" s="437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3"/>
      <c r="T2" s="1"/>
      <c r="U2" s="3"/>
      <c r="V2" s="1"/>
      <c r="W2" s="3"/>
      <c r="X2" s="1"/>
      <c r="Y2" s="3"/>
      <c r="Z2" s="1"/>
      <c r="AA2" s="3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 customHeight="1" x14ac:dyDescent="0.2">
      <c r="A3" s="4"/>
      <c r="B3" s="1"/>
      <c r="C3" s="5"/>
      <c r="D3" s="1"/>
      <c r="E3" s="1"/>
      <c r="F3" s="6"/>
      <c r="G3" s="466" t="s">
        <v>2</v>
      </c>
      <c r="H3" s="467"/>
      <c r="I3" s="467"/>
      <c r="J3" s="467"/>
      <c r="K3" s="467"/>
      <c r="L3" s="467"/>
      <c r="M3" s="467"/>
      <c r="N3" s="468"/>
      <c r="O3" s="472" t="s">
        <v>3</v>
      </c>
      <c r="P3" s="450"/>
      <c r="Q3" s="450"/>
      <c r="R3" s="439"/>
      <c r="S3" s="472" t="s">
        <v>4</v>
      </c>
      <c r="T3" s="450"/>
      <c r="U3" s="450"/>
      <c r="V3" s="439"/>
      <c r="W3" s="472" t="s">
        <v>5</v>
      </c>
      <c r="X3" s="450"/>
      <c r="Y3" s="450"/>
      <c r="Z3" s="439"/>
      <c r="AA3" s="473" t="s">
        <v>6</v>
      </c>
      <c r="AB3" s="467"/>
      <c r="AC3" s="467"/>
      <c r="AD3" s="467"/>
      <c r="AE3" s="468"/>
      <c r="AF3" s="1"/>
      <c r="AG3" s="1"/>
      <c r="AH3" s="1"/>
      <c r="AI3" s="1"/>
      <c r="AJ3" s="1"/>
      <c r="AK3" s="1"/>
      <c r="AL3" s="1"/>
      <c r="AM3" s="1"/>
    </row>
    <row r="4" spans="1:39" ht="16.5" customHeight="1" x14ac:dyDescent="0.2">
      <c r="A4" s="4"/>
      <c r="B4" s="1"/>
      <c r="C4" s="5"/>
      <c r="D4" s="1"/>
      <c r="E4" s="1"/>
      <c r="F4" s="6"/>
      <c r="G4" s="469"/>
      <c r="H4" s="470"/>
      <c r="I4" s="470"/>
      <c r="J4" s="470"/>
      <c r="K4" s="470"/>
      <c r="L4" s="470"/>
      <c r="M4" s="470"/>
      <c r="N4" s="471"/>
      <c r="O4" s="472" t="s">
        <v>7</v>
      </c>
      <c r="P4" s="441"/>
      <c r="Q4" s="472" t="s">
        <v>8</v>
      </c>
      <c r="R4" s="441"/>
      <c r="S4" s="472" t="s">
        <v>9</v>
      </c>
      <c r="T4" s="441"/>
      <c r="U4" s="472" t="s">
        <v>10</v>
      </c>
      <c r="V4" s="441"/>
      <c r="W4" s="477" t="s">
        <v>11</v>
      </c>
      <c r="X4" s="447"/>
      <c r="Y4" s="472" t="s">
        <v>12</v>
      </c>
      <c r="Z4" s="441"/>
      <c r="AA4" s="474"/>
      <c r="AB4" s="475"/>
      <c r="AC4" s="475"/>
      <c r="AD4" s="475"/>
      <c r="AE4" s="476"/>
      <c r="AF4" s="1"/>
      <c r="AG4" s="1"/>
      <c r="AH4" s="1"/>
      <c r="AI4" s="1"/>
      <c r="AJ4" s="1"/>
      <c r="AK4" s="1"/>
      <c r="AL4" s="1"/>
      <c r="AM4" s="1"/>
    </row>
    <row r="5" spans="1:39" ht="182.25" customHeight="1" x14ac:dyDescent="0.2">
      <c r="A5" s="7" t="s">
        <v>13</v>
      </c>
      <c r="B5" s="7" t="s">
        <v>14</v>
      </c>
      <c r="C5" s="8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10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2" t="s">
        <v>25</v>
      </c>
      <c r="N5" s="11" t="s">
        <v>26</v>
      </c>
      <c r="O5" s="10" t="s">
        <v>27</v>
      </c>
      <c r="P5" s="13" t="s">
        <v>28</v>
      </c>
      <c r="Q5" s="10" t="s">
        <v>27</v>
      </c>
      <c r="R5" s="13" t="s">
        <v>28</v>
      </c>
      <c r="S5" s="10" t="s">
        <v>27</v>
      </c>
      <c r="T5" s="13" t="s">
        <v>28</v>
      </c>
      <c r="U5" s="10" t="s">
        <v>27</v>
      </c>
      <c r="V5" s="13" t="s">
        <v>28</v>
      </c>
      <c r="W5" s="10" t="s">
        <v>27</v>
      </c>
      <c r="X5" s="14" t="s">
        <v>28</v>
      </c>
      <c r="Y5" s="15" t="s">
        <v>27</v>
      </c>
      <c r="Z5" s="14" t="s">
        <v>28</v>
      </c>
      <c r="AA5" s="16" t="s">
        <v>29</v>
      </c>
      <c r="AB5" s="16" t="s">
        <v>30</v>
      </c>
      <c r="AC5" s="16" t="s">
        <v>31</v>
      </c>
      <c r="AD5" s="16" t="s">
        <v>32</v>
      </c>
      <c r="AE5" s="16" t="s">
        <v>33</v>
      </c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9">
        <v>15</v>
      </c>
      <c r="P6" s="20">
        <v>16</v>
      </c>
      <c r="Q6" s="19">
        <v>17</v>
      </c>
      <c r="R6" s="20">
        <v>18</v>
      </c>
      <c r="S6" s="19">
        <v>19</v>
      </c>
      <c r="T6" s="20">
        <v>20</v>
      </c>
      <c r="U6" s="19">
        <v>21</v>
      </c>
      <c r="V6" s="20">
        <v>22</v>
      </c>
      <c r="W6" s="19">
        <v>23</v>
      </c>
      <c r="X6" s="20">
        <v>24</v>
      </c>
      <c r="Y6" s="19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1"/>
      <c r="AG6" s="21"/>
      <c r="AH6" s="21"/>
      <c r="AI6" s="21"/>
      <c r="AJ6" s="21"/>
      <c r="AK6" s="21"/>
      <c r="AL6" s="21"/>
      <c r="AM6" s="21"/>
    </row>
    <row r="7" spans="1:39" ht="16.5" customHeight="1" x14ac:dyDescent="0.2">
      <c r="A7" s="449" t="s">
        <v>34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41"/>
      <c r="AF7" s="22"/>
      <c r="AG7" s="22"/>
      <c r="AH7" s="22"/>
      <c r="AI7" s="22"/>
      <c r="AJ7" s="22"/>
      <c r="AK7" s="22"/>
      <c r="AL7" s="22"/>
      <c r="AM7" s="22"/>
    </row>
    <row r="8" spans="1:39" ht="16.5" customHeight="1" x14ac:dyDescent="0.2">
      <c r="A8" s="23"/>
      <c r="B8" s="24"/>
      <c r="C8" s="25"/>
      <c r="D8" s="23"/>
      <c r="E8" s="26"/>
      <c r="F8" s="26"/>
      <c r="G8" s="27">
        <f t="shared" ref="G8:G12" si="0">SUM(H8:N8)</f>
        <v>0</v>
      </c>
      <c r="H8" s="28"/>
      <c r="I8" s="29"/>
      <c r="J8" s="30"/>
      <c r="K8" s="29"/>
      <c r="L8" s="29"/>
      <c r="M8" s="29"/>
      <c r="N8" s="29"/>
      <c r="O8" s="28"/>
      <c r="P8" s="31"/>
      <c r="Q8" s="28"/>
      <c r="R8" s="31"/>
      <c r="S8" s="28"/>
      <c r="T8" s="31"/>
      <c r="U8" s="28"/>
      <c r="V8" s="31"/>
      <c r="W8" s="28"/>
      <c r="X8" s="31"/>
      <c r="Y8" s="28"/>
      <c r="Z8" s="31"/>
      <c r="AA8" s="32"/>
      <c r="AB8" s="32"/>
      <c r="AC8" s="32"/>
      <c r="AD8" s="32"/>
      <c r="AE8" s="32"/>
      <c r="AF8" s="1"/>
      <c r="AG8" s="1"/>
      <c r="AH8" s="1"/>
      <c r="AI8" s="1"/>
      <c r="AJ8" s="1"/>
      <c r="AK8" s="1"/>
      <c r="AL8" s="1"/>
      <c r="AM8" s="1"/>
    </row>
    <row r="9" spans="1:39" ht="16.5" customHeight="1" x14ac:dyDescent="0.2">
      <c r="A9" s="33"/>
      <c r="B9" s="34"/>
      <c r="C9" s="35"/>
      <c r="D9" s="33"/>
      <c r="E9" s="36"/>
      <c r="F9" s="36"/>
      <c r="G9" s="37">
        <f t="shared" si="0"/>
        <v>0</v>
      </c>
      <c r="H9" s="38"/>
      <c r="I9" s="39"/>
      <c r="J9" s="40"/>
      <c r="K9" s="39"/>
      <c r="L9" s="39"/>
      <c r="M9" s="39"/>
      <c r="N9" s="39"/>
      <c r="O9" s="38"/>
      <c r="P9" s="41"/>
      <c r="Q9" s="38"/>
      <c r="R9" s="41"/>
      <c r="S9" s="38"/>
      <c r="T9" s="41"/>
      <c r="U9" s="38"/>
      <c r="V9" s="41"/>
      <c r="W9" s="38"/>
      <c r="X9" s="41"/>
      <c r="Y9" s="38"/>
      <c r="Z9" s="41"/>
      <c r="AA9" s="42"/>
      <c r="AB9" s="42"/>
      <c r="AC9" s="42"/>
      <c r="AD9" s="42"/>
      <c r="AE9" s="42"/>
      <c r="AF9" s="1"/>
      <c r="AG9" s="1"/>
      <c r="AH9" s="1"/>
      <c r="AI9" s="1"/>
      <c r="AJ9" s="1"/>
      <c r="AK9" s="1"/>
      <c r="AL9" s="1"/>
      <c r="AM9" s="1"/>
    </row>
    <row r="10" spans="1:39" ht="16.5" customHeight="1" x14ac:dyDescent="0.2">
      <c r="A10" s="33"/>
      <c r="B10" s="43"/>
      <c r="C10" s="44"/>
      <c r="D10" s="45"/>
      <c r="E10" s="46"/>
      <c r="F10" s="46"/>
      <c r="G10" s="37">
        <f t="shared" si="0"/>
        <v>0</v>
      </c>
      <c r="H10" s="47"/>
      <c r="I10" s="48"/>
      <c r="J10" s="39"/>
      <c r="K10" s="48"/>
      <c r="L10" s="48"/>
      <c r="M10" s="48"/>
      <c r="N10" s="48"/>
      <c r="O10" s="47"/>
      <c r="P10" s="49"/>
      <c r="Q10" s="47"/>
      <c r="R10" s="49"/>
      <c r="S10" s="47"/>
      <c r="T10" s="49"/>
      <c r="U10" s="47"/>
      <c r="V10" s="49"/>
      <c r="W10" s="47"/>
      <c r="X10" s="49"/>
      <c r="Y10" s="47"/>
      <c r="Z10" s="49"/>
      <c r="AA10" s="42"/>
      <c r="AB10" s="42"/>
      <c r="AC10" s="42"/>
      <c r="AD10" s="42"/>
      <c r="AE10" s="42"/>
      <c r="AF10" s="1"/>
      <c r="AG10" s="1"/>
      <c r="AH10" s="1"/>
      <c r="AI10" s="1"/>
      <c r="AJ10" s="1"/>
      <c r="AK10" s="1"/>
      <c r="AL10" s="1"/>
      <c r="AM10" s="1"/>
    </row>
    <row r="11" spans="1:39" ht="16.5" customHeight="1" x14ac:dyDescent="0.2">
      <c r="A11" s="33"/>
      <c r="B11" s="43"/>
      <c r="C11" s="44"/>
      <c r="D11" s="45"/>
      <c r="E11" s="46"/>
      <c r="F11" s="46"/>
      <c r="G11" s="37">
        <f t="shared" si="0"/>
        <v>0</v>
      </c>
      <c r="H11" s="47"/>
      <c r="I11" s="48"/>
      <c r="J11" s="39"/>
      <c r="K11" s="48"/>
      <c r="L11" s="48"/>
      <c r="M11" s="48"/>
      <c r="N11" s="48"/>
      <c r="O11" s="47"/>
      <c r="P11" s="49"/>
      <c r="Q11" s="47"/>
      <c r="R11" s="49"/>
      <c r="S11" s="47"/>
      <c r="T11" s="49"/>
      <c r="U11" s="47"/>
      <c r="V11" s="49"/>
      <c r="W11" s="47"/>
      <c r="X11" s="49"/>
      <c r="Y11" s="47"/>
      <c r="Z11" s="49"/>
      <c r="AA11" s="42"/>
      <c r="AB11" s="42"/>
      <c r="AC11" s="42"/>
      <c r="AD11" s="42"/>
      <c r="AE11" s="42"/>
      <c r="AF11" s="1"/>
      <c r="AG11" s="1"/>
      <c r="AH11" s="1"/>
      <c r="AI11" s="1"/>
      <c r="AJ11" s="1"/>
      <c r="AK11" s="1"/>
      <c r="AL11" s="1"/>
      <c r="AM11" s="1"/>
    </row>
    <row r="12" spans="1:39" ht="16.5" customHeight="1" x14ac:dyDescent="0.2">
      <c r="A12" s="33"/>
      <c r="B12" s="43"/>
      <c r="C12" s="44"/>
      <c r="D12" s="45"/>
      <c r="E12" s="46"/>
      <c r="F12" s="46"/>
      <c r="G12" s="37">
        <f t="shared" si="0"/>
        <v>0</v>
      </c>
      <c r="H12" s="47"/>
      <c r="I12" s="48"/>
      <c r="J12" s="50"/>
      <c r="K12" s="48"/>
      <c r="L12" s="48"/>
      <c r="M12" s="48"/>
      <c r="N12" s="48"/>
      <c r="O12" s="47"/>
      <c r="P12" s="49"/>
      <c r="Q12" s="47"/>
      <c r="R12" s="49"/>
      <c r="S12" s="47"/>
      <c r="T12" s="49"/>
      <c r="U12" s="47"/>
      <c r="V12" s="49"/>
      <c r="W12" s="47"/>
      <c r="X12" s="49"/>
      <c r="Y12" s="47"/>
      <c r="Z12" s="49"/>
      <c r="AA12" s="51"/>
      <c r="AB12" s="51"/>
      <c r="AC12" s="51"/>
      <c r="AD12" s="51"/>
      <c r="AE12" s="51"/>
      <c r="AF12" s="1"/>
      <c r="AG12" s="1"/>
      <c r="AH12" s="1"/>
      <c r="AI12" s="1"/>
      <c r="AJ12" s="1"/>
      <c r="AK12" s="1"/>
      <c r="AL12" s="1"/>
      <c r="AM12" s="1"/>
    </row>
    <row r="13" spans="1:39" ht="16.5" customHeight="1" x14ac:dyDescent="0.2">
      <c r="A13" s="438" t="s">
        <v>19</v>
      </c>
      <c r="B13" s="439"/>
      <c r="C13" s="52"/>
      <c r="D13" s="53">
        <f>SUM(D8:D12)</f>
        <v>0</v>
      </c>
      <c r="E13" s="54"/>
      <c r="F13" s="54"/>
      <c r="G13" s="53">
        <f t="shared" ref="G13:AE13" si="1">SUM(G8:G12)</f>
        <v>0</v>
      </c>
      <c r="H13" s="55">
        <f t="shared" si="1"/>
        <v>0</v>
      </c>
      <c r="I13" s="56">
        <f t="shared" si="1"/>
        <v>0</v>
      </c>
      <c r="J13" s="56">
        <f t="shared" si="1"/>
        <v>0</v>
      </c>
      <c r="K13" s="56">
        <f t="shared" si="1"/>
        <v>0</v>
      </c>
      <c r="L13" s="56">
        <f t="shared" si="1"/>
        <v>0</v>
      </c>
      <c r="M13" s="56">
        <f t="shared" si="1"/>
        <v>0</v>
      </c>
      <c r="N13" s="57">
        <f t="shared" si="1"/>
        <v>0</v>
      </c>
      <c r="O13" s="55">
        <f t="shared" si="1"/>
        <v>0</v>
      </c>
      <c r="P13" s="57">
        <f t="shared" si="1"/>
        <v>0</v>
      </c>
      <c r="Q13" s="55">
        <f t="shared" si="1"/>
        <v>0</v>
      </c>
      <c r="R13" s="57">
        <f t="shared" si="1"/>
        <v>0</v>
      </c>
      <c r="S13" s="55">
        <f t="shared" si="1"/>
        <v>0</v>
      </c>
      <c r="T13" s="57">
        <f t="shared" si="1"/>
        <v>0</v>
      </c>
      <c r="U13" s="55">
        <f t="shared" si="1"/>
        <v>0</v>
      </c>
      <c r="V13" s="57">
        <f t="shared" si="1"/>
        <v>0</v>
      </c>
      <c r="W13" s="55">
        <f t="shared" si="1"/>
        <v>0</v>
      </c>
      <c r="X13" s="57">
        <f t="shared" si="1"/>
        <v>0</v>
      </c>
      <c r="Y13" s="55">
        <f t="shared" si="1"/>
        <v>0</v>
      </c>
      <c r="Z13" s="57">
        <f t="shared" si="1"/>
        <v>0</v>
      </c>
      <c r="AA13" s="57">
        <f t="shared" si="1"/>
        <v>0</v>
      </c>
      <c r="AB13" s="57">
        <f t="shared" si="1"/>
        <v>0</v>
      </c>
      <c r="AC13" s="57">
        <f t="shared" si="1"/>
        <v>0</v>
      </c>
      <c r="AD13" s="57">
        <f t="shared" si="1"/>
        <v>0</v>
      </c>
      <c r="AE13" s="57">
        <f t="shared" si="1"/>
        <v>0</v>
      </c>
      <c r="AF13" s="22"/>
      <c r="AG13" s="22"/>
      <c r="AH13" s="22"/>
      <c r="AI13" s="22"/>
      <c r="AJ13" s="22"/>
      <c r="AK13" s="22"/>
      <c r="AL13" s="22"/>
      <c r="AM13" s="22"/>
    </row>
    <row r="14" spans="1:39" ht="16.5" customHeight="1" x14ac:dyDescent="0.2">
      <c r="A14" s="449" t="s">
        <v>35</v>
      </c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441"/>
      <c r="AF14" s="1"/>
      <c r="AG14" s="1"/>
      <c r="AH14" s="1"/>
      <c r="AI14" s="1"/>
      <c r="AJ14" s="1"/>
      <c r="AK14" s="1"/>
      <c r="AL14" s="1"/>
      <c r="AM14" s="1"/>
    </row>
    <row r="15" spans="1:39" ht="16.5" customHeight="1" x14ac:dyDescent="0.2">
      <c r="A15" s="23"/>
      <c r="B15" s="58"/>
      <c r="C15" s="25"/>
      <c r="D15" s="23"/>
      <c r="E15" s="26"/>
      <c r="F15" s="26"/>
      <c r="G15" s="27">
        <f t="shared" ref="G15:G19" si="2">SUM(H15:N15)</f>
        <v>0</v>
      </c>
      <c r="H15" s="28"/>
      <c r="I15" s="29"/>
      <c r="J15" s="29"/>
      <c r="K15" s="29"/>
      <c r="L15" s="29"/>
      <c r="M15" s="29"/>
      <c r="N15" s="29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59"/>
      <c r="AB15" s="60"/>
      <c r="AC15" s="32"/>
      <c r="AD15" s="32"/>
      <c r="AE15" s="32"/>
      <c r="AF15" s="1"/>
      <c r="AG15" s="1"/>
      <c r="AH15" s="1"/>
      <c r="AI15" s="1"/>
      <c r="AJ15" s="1"/>
      <c r="AK15" s="1"/>
      <c r="AL15" s="1"/>
      <c r="AM15" s="1"/>
    </row>
    <row r="16" spans="1:39" ht="16.5" customHeight="1" x14ac:dyDescent="0.2">
      <c r="A16" s="33"/>
      <c r="B16" s="61"/>
      <c r="C16" s="35"/>
      <c r="D16" s="33"/>
      <c r="E16" s="36"/>
      <c r="F16" s="36"/>
      <c r="G16" s="62">
        <f t="shared" si="2"/>
        <v>0</v>
      </c>
      <c r="H16" s="38"/>
      <c r="I16" s="39"/>
      <c r="J16" s="40"/>
      <c r="K16" s="39"/>
      <c r="L16" s="39"/>
      <c r="M16" s="39"/>
      <c r="N16" s="39"/>
      <c r="O16" s="38"/>
      <c r="P16" s="41"/>
      <c r="Q16" s="38"/>
      <c r="R16" s="41"/>
      <c r="S16" s="38"/>
      <c r="T16" s="41"/>
      <c r="U16" s="38"/>
      <c r="V16" s="41"/>
      <c r="W16" s="38"/>
      <c r="X16" s="41"/>
      <c r="Y16" s="38"/>
      <c r="Z16" s="41"/>
      <c r="AA16" s="63"/>
      <c r="AB16" s="64"/>
      <c r="AC16" s="42"/>
      <c r="AD16" s="42"/>
      <c r="AE16" s="42"/>
      <c r="AF16" s="1"/>
      <c r="AG16" s="1"/>
      <c r="AH16" s="1"/>
      <c r="AI16" s="1"/>
      <c r="AJ16" s="1"/>
      <c r="AK16" s="1"/>
      <c r="AL16" s="1"/>
      <c r="AM16" s="1"/>
    </row>
    <row r="17" spans="1:39" ht="16.5" customHeight="1" x14ac:dyDescent="0.2">
      <c r="A17" s="33"/>
      <c r="B17" s="61"/>
      <c r="C17" s="35"/>
      <c r="D17" s="33"/>
      <c r="E17" s="36"/>
      <c r="F17" s="36"/>
      <c r="G17" s="62">
        <f t="shared" si="2"/>
        <v>0</v>
      </c>
      <c r="H17" s="38"/>
      <c r="I17" s="39"/>
      <c r="J17" s="40"/>
      <c r="K17" s="39"/>
      <c r="L17" s="39"/>
      <c r="M17" s="39"/>
      <c r="N17" s="39"/>
      <c r="O17" s="38"/>
      <c r="P17" s="41"/>
      <c r="Q17" s="38"/>
      <c r="R17" s="41"/>
      <c r="S17" s="38"/>
      <c r="T17" s="41"/>
      <c r="U17" s="38"/>
      <c r="V17" s="41"/>
      <c r="W17" s="38"/>
      <c r="X17" s="41"/>
      <c r="Y17" s="38"/>
      <c r="Z17" s="41"/>
      <c r="AA17" s="63"/>
      <c r="AB17" s="64"/>
      <c r="AC17" s="42"/>
      <c r="AD17" s="42"/>
      <c r="AE17" s="42"/>
      <c r="AF17" s="1"/>
      <c r="AG17" s="1"/>
      <c r="AH17" s="1"/>
      <c r="AI17" s="1"/>
      <c r="AJ17" s="1"/>
      <c r="AK17" s="1"/>
      <c r="AL17" s="1"/>
      <c r="AM17" s="1"/>
    </row>
    <row r="18" spans="1:39" ht="16.5" customHeight="1" x14ac:dyDescent="0.2">
      <c r="A18" s="33"/>
      <c r="B18" s="61"/>
      <c r="C18" s="35"/>
      <c r="D18" s="33"/>
      <c r="E18" s="36"/>
      <c r="F18" s="36"/>
      <c r="G18" s="62">
        <f t="shared" si="2"/>
        <v>0</v>
      </c>
      <c r="H18" s="38"/>
      <c r="I18" s="39"/>
      <c r="J18" s="40"/>
      <c r="K18" s="39"/>
      <c r="L18" s="39"/>
      <c r="M18" s="39"/>
      <c r="N18" s="39"/>
      <c r="O18" s="38"/>
      <c r="P18" s="41"/>
      <c r="Q18" s="38"/>
      <c r="R18" s="41"/>
      <c r="S18" s="38"/>
      <c r="T18" s="41"/>
      <c r="U18" s="38"/>
      <c r="V18" s="41"/>
      <c r="W18" s="38"/>
      <c r="X18" s="41"/>
      <c r="Y18" s="38"/>
      <c r="Z18" s="41"/>
      <c r="AA18" s="63"/>
      <c r="AB18" s="64"/>
      <c r="AC18" s="42"/>
      <c r="AD18" s="42"/>
      <c r="AE18" s="42"/>
      <c r="AF18" s="1"/>
      <c r="AG18" s="1"/>
      <c r="AH18" s="1"/>
      <c r="AI18" s="1"/>
      <c r="AJ18" s="1"/>
      <c r="AK18" s="1"/>
      <c r="AL18" s="1"/>
      <c r="AM18" s="1"/>
    </row>
    <row r="19" spans="1:39" ht="16.5" customHeight="1" x14ac:dyDescent="0.2">
      <c r="A19" s="65"/>
      <c r="B19" s="66"/>
      <c r="C19" s="67"/>
      <c r="D19" s="65"/>
      <c r="E19" s="68"/>
      <c r="F19" s="68"/>
      <c r="G19" s="69">
        <f t="shared" si="2"/>
        <v>0</v>
      </c>
      <c r="H19" s="70"/>
      <c r="I19" s="50"/>
      <c r="J19" s="50"/>
      <c r="K19" s="50"/>
      <c r="L19" s="50"/>
      <c r="M19" s="50"/>
      <c r="N19" s="50"/>
      <c r="O19" s="70"/>
      <c r="P19" s="71"/>
      <c r="Q19" s="70"/>
      <c r="R19" s="71"/>
      <c r="S19" s="70"/>
      <c r="T19" s="71"/>
      <c r="U19" s="70"/>
      <c r="V19" s="71"/>
      <c r="W19" s="70"/>
      <c r="X19" s="71"/>
      <c r="Y19" s="70"/>
      <c r="Z19" s="71"/>
      <c r="AA19" s="72"/>
      <c r="AB19" s="73"/>
      <c r="AC19" s="51"/>
      <c r="AD19" s="51"/>
      <c r="AE19" s="51"/>
      <c r="AF19" s="1"/>
      <c r="AG19" s="1"/>
      <c r="AH19" s="1"/>
      <c r="AI19" s="1"/>
      <c r="AJ19" s="1"/>
      <c r="AK19" s="1"/>
      <c r="AL19" s="1"/>
      <c r="AM19" s="1"/>
    </row>
    <row r="20" spans="1:39" ht="16.5" customHeight="1" x14ac:dyDescent="0.2">
      <c r="A20" s="438" t="s">
        <v>19</v>
      </c>
      <c r="B20" s="439"/>
      <c r="C20" s="74"/>
      <c r="D20" s="75">
        <f>SUM(D15:D19)</f>
        <v>0</v>
      </c>
      <c r="E20" s="76"/>
      <c r="F20" s="76"/>
      <c r="G20" s="53">
        <f t="shared" ref="G20:AE20" si="3">SUM(G15:G19)</f>
        <v>0</v>
      </c>
      <c r="H20" s="77">
        <f t="shared" si="3"/>
        <v>0</v>
      </c>
      <c r="I20" s="78">
        <f t="shared" si="3"/>
        <v>0</v>
      </c>
      <c r="J20" s="78">
        <f t="shared" si="3"/>
        <v>0</v>
      </c>
      <c r="K20" s="78">
        <f t="shared" si="3"/>
        <v>0</v>
      </c>
      <c r="L20" s="78">
        <f t="shared" si="3"/>
        <v>0</v>
      </c>
      <c r="M20" s="78">
        <f t="shared" si="3"/>
        <v>0</v>
      </c>
      <c r="N20" s="78">
        <f t="shared" si="3"/>
        <v>0</v>
      </c>
      <c r="O20" s="77">
        <f t="shared" si="3"/>
        <v>0</v>
      </c>
      <c r="P20" s="79">
        <f t="shared" si="3"/>
        <v>0</v>
      </c>
      <c r="Q20" s="77">
        <f t="shared" si="3"/>
        <v>0</v>
      </c>
      <c r="R20" s="79">
        <f t="shared" si="3"/>
        <v>0</v>
      </c>
      <c r="S20" s="77">
        <f t="shared" si="3"/>
        <v>0</v>
      </c>
      <c r="T20" s="79">
        <f t="shared" si="3"/>
        <v>0</v>
      </c>
      <c r="U20" s="77">
        <f t="shared" si="3"/>
        <v>0</v>
      </c>
      <c r="V20" s="79">
        <f t="shared" si="3"/>
        <v>0</v>
      </c>
      <c r="W20" s="77">
        <f t="shared" si="3"/>
        <v>0</v>
      </c>
      <c r="X20" s="79">
        <f t="shared" si="3"/>
        <v>0</v>
      </c>
      <c r="Y20" s="77">
        <f t="shared" si="3"/>
        <v>0</v>
      </c>
      <c r="Z20" s="79">
        <f t="shared" si="3"/>
        <v>0</v>
      </c>
      <c r="AA20" s="53">
        <f t="shared" si="3"/>
        <v>0</v>
      </c>
      <c r="AB20" s="57">
        <f t="shared" si="3"/>
        <v>0</v>
      </c>
      <c r="AC20" s="57">
        <f t="shared" si="3"/>
        <v>0</v>
      </c>
      <c r="AD20" s="57">
        <f t="shared" si="3"/>
        <v>0</v>
      </c>
      <c r="AE20" s="57">
        <f t="shared" si="3"/>
        <v>0</v>
      </c>
      <c r="AF20" s="22"/>
      <c r="AG20" s="22"/>
      <c r="AH20" s="22"/>
      <c r="AI20" s="22"/>
      <c r="AJ20" s="22"/>
      <c r="AK20" s="22"/>
      <c r="AL20" s="22"/>
      <c r="AM20" s="22"/>
    </row>
    <row r="21" spans="1:39" ht="16.5" customHeight="1" x14ac:dyDescent="0.2">
      <c r="A21" s="442" t="s">
        <v>36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4"/>
      <c r="AF21" s="1"/>
      <c r="AG21" s="22"/>
      <c r="AH21" s="22"/>
      <c r="AI21" s="22"/>
      <c r="AJ21" s="22"/>
      <c r="AK21" s="22"/>
      <c r="AL21" s="22"/>
      <c r="AM21" s="1"/>
    </row>
    <row r="22" spans="1:39" ht="16.5" customHeight="1" x14ac:dyDescent="0.2">
      <c r="A22" s="23"/>
      <c r="B22" s="80"/>
      <c r="C22" s="25"/>
      <c r="D22" s="23"/>
      <c r="E22" s="26"/>
      <c r="F22" s="81"/>
      <c r="G22" s="27">
        <f t="shared" ref="G22:G26" si="4">SUM(H22:N22)</f>
        <v>0</v>
      </c>
      <c r="H22" s="28"/>
      <c r="I22" s="29"/>
      <c r="J22" s="29"/>
      <c r="K22" s="29"/>
      <c r="L22" s="82"/>
      <c r="M22" s="82"/>
      <c r="N22" s="31"/>
      <c r="O22" s="83"/>
      <c r="P22" s="31"/>
      <c r="Q22" s="28"/>
      <c r="R22" s="31"/>
      <c r="S22" s="28"/>
      <c r="T22" s="31"/>
      <c r="U22" s="28"/>
      <c r="V22" s="31"/>
      <c r="W22" s="28"/>
      <c r="X22" s="31"/>
      <c r="Y22" s="28"/>
      <c r="Z22" s="31"/>
      <c r="AA22" s="84"/>
      <c r="AB22" s="32"/>
      <c r="AC22" s="32"/>
      <c r="AD22" s="32"/>
      <c r="AE22" s="32"/>
      <c r="AF22" s="1"/>
      <c r="AG22" s="1"/>
      <c r="AH22" s="1"/>
      <c r="AI22" s="1"/>
      <c r="AJ22" s="1"/>
      <c r="AK22" s="1"/>
      <c r="AL22" s="1"/>
      <c r="AM22" s="1"/>
    </row>
    <row r="23" spans="1:39" ht="16.5" customHeight="1" x14ac:dyDescent="0.2">
      <c r="A23" s="33"/>
      <c r="B23" s="85"/>
      <c r="C23" s="35"/>
      <c r="D23" s="33"/>
      <c r="E23" s="36"/>
      <c r="F23" s="86"/>
      <c r="G23" s="62">
        <f t="shared" si="4"/>
        <v>0</v>
      </c>
      <c r="H23" s="87"/>
      <c r="I23" s="39"/>
      <c r="J23" s="39"/>
      <c r="K23" s="39"/>
      <c r="L23" s="88"/>
      <c r="M23" s="88"/>
      <c r="N23" s="41"/>
      <c r="O23" s="38"/>
      <c r="P23" s="89"/>
      <c r="Q23" s="38"/>
      <c r="R23" s="41"/>
      <c r="S23" s="38"/>
      <c r="T23" s="41"/>
      <c r="U23" s="38"/>
      <c r="V23" s="41"/>
      <c r="W23" s="38"/>
      <c r="X23" s="41"/>
      <c r="Y23" s="38"/>
      <c r="Z23" s="41"/>
      <c r="AA23" s="90"/>
      <c r="AB23" s="42"/>
      <c r="AC23" s="42"/>
      <c r="AD23" s="42"/>
      <c r="AE23" s="42"/>
      <c r="AF23" s="1"/>
      <c r="AG23" s="1"/>
      <c r="AH23" s="1"/>
      <c r="AI23" s="1"/>
      <c r="AJ23" s="1"/>
      <c r="AK23" s="1"/>
      <c r="AL23" s="1"/>
      <c r="AM23" s="1"/>
    </row>
    <row r="24" spans="1:39" ht="16.5" customHeight="1" x14ac:dyDescent="0.2">
      <c r="A24" s="33"/>
      <c r="B24" s="85"/>
      <c r="C24" s="35"/>
      <c r="D24" s="33"/>
      <c r="E24" s="36"/>
      <c r="F24" s="86"/>
      <c r="G24" s="62">
        <f t="shared" si="4"/>
        <v>0</v>
      </c>
      <c r="H24" s="87"/>
      <c r="I24" s="39"/>
      <c r="J24" s="39"/>
      <c r="K24" s="39"/>
      <c r="L24" s="88"/>
      <c r="M24" s="88"/>
      <c r="N24" s="41"/>
      <c r="O24" s="38"/>
      <c r="P24" s="89"/>
      <c r="Q24" s="87"/>
      <c r="R24" s="41"/>
      <c r="S24" s="87"/>
      <c r="T24" s="41"/>
      <c r="U24" s="38"/>
      <c r="V24" s="41"/>
      <c r="W24" s="87"/>
      <c r="X24" s="41"/>
      <c r="Y24" s="38"/>
      <c r="Z24" s="41"/>
      <c r="AA24" s="90"/>
      <c r="AB24" s="42"/>
      <c r="AC24" s="42"/>
      <c r="AD24" s="42"/>
      <c r="AE24" s="42"/>
      <c r="AF24" s="1"/>
      <c r="AG24" s="1"/>
      <c r="AH24" s="1"/>
      <c r="AI24" s="1"/>
      <c r="AJ24" s="1"/>
      <c r="AK24" s="1"/>
      <c r="AL24" s="1"/>
      <c r="AM24" s="1"/>
    </row>
    <row r="25" spans="1:39" ht="16.5" customHeight="1" x14ac:dyDescent="0.2">
      <c r="A25" s="33"/>
      <c r="B25" s="85"/>
      <c r="C25" s="35"/>
      <c r="D25" s="33"/>
      <c r="E25" s="36"/>
      <c r="F25" s="86"/>
      <c r="G25" s="62">
        <f t="shared" si="4"/>
        <v>0</v>
      </c>
      <c r="H25" s="87"/>
      <c r="I25" s="39"/>
      <c r="J25" s="39"/>
      <c r="K25" s="39"/>
      <c r="L25" s="88"/>
      <c r="M25" s="88"/>
      <c r="N25" s="41"/>
      <c r="O25" s="38"/>
      <c r="P25" s="89"/>
      <c r="Q25" s="87"/>
      <c r="R25" s="41"/>
      <c r="S25" s="87"/>
      <c r="T25" s="41"/>
      <c r="U25" s="38"/>
      <c r="V25" s="41"/>
      <c r="W25" s="87"/>
      <c r="X25" s="41"/>
      <c r="Y25" s="38"/>
      <c r="Z25" s="41"/>
      <c r="AA25" s="90"/>
      <c r="AB25" s="42"/>
      <c r="AC25" s="42"/>
      <c r="AD25" s="42"/>
      <c r="AE25" s="42"/>
      <c r="AF25" s="1"/>
      <c r="AG25" s="1"/>
      <c r="AH25" s="1"/>
      <c r="AI25" s="1"/>
      <c r="AJ25" s="1"/>
      <c r="AK25" s="1"/>
      <c r="AL25" s="1"/>
      <c r="AM25" s="1"/>
    </row>
    <row r="26" spans="1:39" ht="16.5" customHeight="1" x14ac:dyDescent="0.2">
      <c r="A26" s="33"/>
      <c r="B26" s="85"/>
      <c r="C26" s="35"/>
      <c r="D26" s="33"/>
      <c r="E26" s="36"/>
      <c r="F26" s="86"/>
      <c r="G26" s="62">
        <f t="shared" si="4"/>
        <v>0</v>
      </c>
      <c r="H26" s="87"/>
      <c r="I26" s="39"/>
      <c r="J26" s="39"/>
      <c r="K26" s="39"/>
      <c r="L26" s="88"/>
      <c r="M26" s="88"/>
      <c r="N26" s="49"/>
      <c r="O26" s="87"/>
      <c r="P26" s="71"/>
      <c r="Q26" s="38"/>
      <c r="R26" s="41"/>
      <c r="S26" s="87"/>
      <c r="T26" s="71"/>
      <c r="U26" s="38"/>
      <c r="V26" s="41"/>
      <c r="W26" s="87"/>
      <c r="X26" s="71"/>
      <c r="Y26" s="38"/>
      <c r="Z26" s="41"/>
      <c r="AA26" s="91"/>
      <c r="AB26" s="51"/>
      <c r="AC26" s="51"/>
      <c r="AD26" s="51"/>
      <c r="AE26" s="51"/>
      <c r="AF26" s="1"/>
      <c r="AG26" s="1"/>
      <c r="AH26" s="1"/>
      <c r="AI26" s="1"/>
      <c r="AJ26" s="1"/>
      <c r="AK26" s="1"/>
      <c r="AL26" s="1"/>
      <c r="AM26" s="1"/>
    </row>
    <row r="27" spans="1:39" ht="16.5" customHeight="1" x14ac:dyDescent="0.2">
      <c r="A27" s="438" t="s">
        <v>19</v>
      </c>
      <c r="B27" s="439"/>
      <c r="C27" s="52"/>
      <c r="D27" s="53">
        <f>SUM(D22:D26)</f>
        <v>0</v>
      </c>
      <c r="E27" s="54"/>
      <c r="F27" s="54"/>
      <c r="G27" s="53">
        <f t="shared" ref="G27:AE27" si="5">SUM(G22:G26)</f>
        <v>0</v>
      </c>
      <c r="H27" s="55">
        <f t="shared" si="5"/>
        <v>0</v>
      </c>
      <c r="I27" s="56">
        <f t="shared" si="5"/>
        <v>0</v>
      </c>
      <c r="J27" s="56">
        <f t="shared" si="5"/>
        <v>0</v>
      </c>
      <c r="K27" s="56">
        <f t="shared" si="5"/>
        <v>0</v>
      </c>
      <c r="L27" s="56">
        <f t="shared" si="5"/>
        <v>0</v>
      </c>
      <c r="M27" s="56">
        <f t="shared" si="5"/>
        <v>0</v>
      </c>
      <c r="N27" s="57">
        <f t="shared" si="5"/>
        <v>0</v>
      </c>
      <c r="O27" s="55">
        <f t="shared" si="5"/>
        <v>0</v>
      </c>
      <c r="P27" s="57">
        <f t="shared" si="5"/>
        <v>0</v>
      </c>
      <c r="Q27" s="55">
        <f t="shared" si="5"/>
        <v>0</v>
      </c>
      <c r="R27" s="57">
        <f t="shared" si="5"/>
        <v>0</v>
      </c>
      <c r="S27" s="55">
        <f t="shared" si="5"/>
        <v>0</v>
      </c>
      <c r="T27" s="57">
        <f t="shared" si="5"/>
        <v>0</v>
      </c>
      <c r="U27" s="55">
        <f t="shared" si="5"/>
        <v>0</v>
      </c>
      <c r="V27" s="57">
        <f t="shared" si="5"/>
        <v>0</v>
      </c>
      <c r="W27" s="55">
        <f t="shared" si="5"/>
        <v>0</v>
      </c>
      <c r="X27" s="57">
        <f t="shared" si="5"/>
        <v>0</v>
      </c>
      <c r="Y27" s="55">
        <f t="shared" si="5"/>
        <v>0</v>
      </c>
      <c r="Z27" s="57">
        <f t="shared" si="5"/>
        <v>0</v>
      </c>
      <c r="AA27" s="57">
        <f t="shared" si="5"/>
        <v>0</v>
      </c>
      <c r="AB27" s="57">
        <f t="shared" si="5"/>
        <v>0</v>
      </c>
      <c r="AC27" s="57">
        <f t="shared" si="5"/>
        <v>0</v>
      </c>
      <c r="AD27" s="57">
        <f t="shared" si="5"/>
        <v>0</v>
      </c>
      <c r="AE27" s="57">
        <f t="shared" si="5"/>
        <v>0</v>
      </c>
      <c r="AF27" s="22"/>
      <c r="AG27" s="22"/>
      <c r="AH27" s="22"/>
      <c r="AI27" s="22"/>
      <c r="AJ27" s="22"/>
      <c r="AK27" s="22"/>
      <c r="AL27" s="22"/>
      <c r="AM27" s="22"/>
    </row>
    <row r="28" spans="1:39" ht="16.5" customHeight="1" x14ac:dyDescent="0.2">
      <c r="A28" s="449" t="s">
        <v>37</v>
      </c>
      <c r="B28" s="450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450"/>
      <c r="Z28" s="450"/>
      <c r="AA28" s="450"/>
      <c r="AB28" s="450"/>
      <c r="AC28" s="450"/>
      <c r="AD28" s="450"/>
      <c r="AE28" s="441"/>
      <c r="AF28" s="1"/>
      <c r="AG28" s="1"/>
      <c r="AH28" s="1"/>
      <c r="AI28" s="1"/>
      <c r="AJ28" s="1"/>
      <c r="AK28" s="1"/>
      <c r="AL28" s="1"/>
      <c r="AM28" s="1"/>
    </row>
    <row r="29" spans="1:39" ht="16.5" customHeight="1" x14ac:dyDescent="0.2">
      <c r="A29" s="92"/>
      <c r="B29" s="93"/>
      <c r="C29" s="94"/>
      <c r="D29" s="92"/>
      <c r="E29" s="95"/>
      <c r="F29" s="95"/>
      <c r="G29" s="62">
        <f t="shared" ref="G29:G33" si="6">SUM(H29:N29)</f>
        <v>0</v>
      </c>
      <c r="H29" s="96"/>
      <c r="I29" s="97"/>
      <c r="J29" s="97"/>
      <c r="K29" s="97"/>
      <c r="L29" s="97"/>
      <c r="M29" s="97"/>
      <c r="N29" s="97"/>
      <c r="O29" s="96"/>
      <c r="P29" s="98"/>
      <c r="Q29" s="96"/>
      <c r="R29" s="98"/>
      <c r="S29" s="96"/>
      <c r="T29" s="98"/>
      <c r="U29" s="96"/>
      <c r="V29" s="98"/>
      <c r="W29" s="96"/>
      <c r="X29" s="98"/>
      <c r="Y29" s="96"/>
      <c r="Z29" s="98"/>
      <c r="AA29" s="99"/>
      <c r="AB29" s="32"/>
      <c r="AC29" s="32"/>
      <c r="AD29" s="32"/>
      <c r="AE29" s="32"/>
      <c r="AF29" s="1"/>
      <c r="AG29" s="1"/>
      <c r="AH29" s="1"/>
      <c r="AI29" s="1"/>
      <c r="AJ29" s="1"/>
      <c r="AK29" s="1"/>
      <c r="AL29" s="1"/>
      <c r="AM29" s="1"/>
    </row>
    <row r="30" spans="1:39" ht="16.5" customHeight="1" x14ac:dyDescent="0.2">
      <c r="A30" s="33"/>
      <c r="B30" s="34"/>
      <c r="C30" s="35"/>
      <c r="D30" s="33"/>
      <c r="E30" s="36"/>
      <c r="F30" s="36"/>
      <c r="G30" s="37">
        <f t="shared" si="6"/>
        <v>0</v>
      </c>
      <c r="H30" s="38"/>
      <c r="I30" s="39"/>
      <c r="J30" s="39"/>
      <c r="K30" s="39"/>
      <c r="L30" s="39"/>
      <c r="M30" s="39"/>
      <c r="N30" s="39"/>
      <c r="O30" s="38"/>
      <c r="P30" s="41"/>
      <c r="Q30" s="38"/>
      <c r="R30" s="41"/>
      <c r="S30" s="38"/>
      <c r="T30" s="41"/>
      <c r="U30" s="38"/>
      <c r="V30" s="41"/>
      <c r="W30" s="38"/>
      <c r="X30" s="41"/>
      <c r="Y30" s="38"/>
      <c r="Z30" s="41"/>
      <c r="AA30" s="90"/>
      <c r="AB30" s="42"/>
      <c r="AC30" s="42"/>
      <c r="AD30" s="42"/>
      <c r="AE30" s="42"/>
      <c r="AF30" s="1"/>
      <c r="AG30" s="1"/>
      <c r="AH30" s="1"/>
      <c r="AI30" s="1"/>
      <c r="AJ30" s="1"/>
      <c r="AK30" s="1"/>
      <c r="AL30" s="1"/>
      <c r="AM30" s="1"/>
    </row>
    <row r="31" spans="1:39" ht="16.5" customHeight="1" x14ac:dyDescent="0.2">
      <c r="A31" s="33"/>
      <c r="B31" s="34"/>
      <c r="C31" s="35"/>
      <c r="D31" s="33"/>
      <c r="E31" s="36"/>
      <c r="F31" s="36"/>
      <c r="G31" s="37">
        <f t="shared" si="6"/>
        <v>0</v>
      </c>
      <c r="H31" s="38"/>
      <c r="I31" s="39"/>
      <c r="J31" s="39"/>
      <c r="K31" s="39"/>
      <c r="L31" s="39"/>
      <c r="M31" s="39"/>
      <c r="N31" s="39"/>
      <c r="O31" s="38"/>
      <c r="P31" s="41"/>
      <c r="Q31" s="38"/>
      <c r="R31" s="41"/>
      <c r="S31" s="38"/>
      <c r="T31" s="41"/>
      <c r="U31" s="38"/>
      <c r="V31" s="41"/>
      <c r="W31" s="38"/>
      <c r="X31" s="41"/>
      <c r="Y31" s="38"/>
      <c r="Z31" s="41"/>
      <c r="AA31" s="90"/>
      <c r="AB31" s="42"/>
      <c r="AC31" s="42"/>
      <c r="AD31" s="42"/>
      <c r="AE31" s="42"/>
      <c r="AF31" s="1"/>
      <c r="AG31" s="1"/>
      <c r="AH31" s="1"/>
      <c r="AI31" s="1"/>
      <c r="AJ31" s="1"/>
      <c r="AK31" s="1"/>
      <c r="AL31" s="1"/>
      <c r="AM31" s="1"/>
    </row>
    <row r="32" spans="1:39" ht="16.5" customHeight="1" x14ac:dyDescent="0.2">
      <c r="A32" s="33"/>
      <c r="B32" s="34"/>
      <c r="C32" s="35"/>
      <c r="D32" s="33"/>
      <c r="E32" s="36"/>
      <c r="F32" s="36"/>
      <c r="G32" s="37">
        <f t="shared" si="6"/>
        <v>0</v>
      </c>
      <c r="H32" s="38"/>
      <c r="I32" s="39"/>
      <c r="J32" s="39"/>
      <c r="K32" s="39"/>
      <c r="L32" s="39"/>
      <c r="M32" s="39"/>
      <c r="N32" s="39"/>
      <c r="O32" s="38"/>
      <c r="P32" s="41"/>
      <c r="Q32" s="38"/>
      <c r="R32" s="41"/>
      <c r="S32" s="38"/>
      <c r="T32" s="41"/>
      <c r="U32" s="38"/>
      <c r="V32" s="41"/>
      <c r="W32" s="38"/>
      <c r="X32" s="41"/>
      <c r="Y32" s="38"/>
      <c r="Z32" s="41"/>
      <c r="AA32" s="90"/>
      <c r="AB32" s="42"/>
      <c r="AC32" s="42"/>
      <c r="AD32" s="42"/>
      <c r="AE32" s="42"/>
      <c r="AF32" s="1"/>
      <c r="AG32" s="1"/>
      <c r="AH32" s="1"/>
      <c r="AI32" s="1"/>
      <c r="AJ32" s="1"/>
      <c r="AK32" s="1"/>
      <c r="AL32" s="1"/>
      <c r="AM32" s="1"/>
    </row>
    <row r="33" spans="1:39" ht="16.5" customHeight="1" x14ac:dyDescent="0.2">
      <c r="A33" s="100"/>
      <c r="B33" s="34"/>
      <c r="C33" s="35"/>
      <c r="D33" s="33"/>
      <c r="E33" s="36"/>
      <c r="F33" s="36"/>
      <c r="G33" s="37">
        <f t="shared" si="6"/>
        <v>0</v>
      </c>
      <c r="H33" s="38"/>
      <c r="I33" s="39"/>
      <c r="J33" s="39"/>
      <c r="K33" s="39"/>
      <c r="L33" s="39"/>
      <c r="M33" s="39"/>
      <c r="N33" s="39"/>
      <c r="O33" s="38"/>
      <c r="P33" s="41"/>
      <c r="Q33" s="38"/>
      <c r="R33" s="41"/>
      <c r="S33" s="38"/>
      <c r="T33" s="41"/>
      <c r="U33" s="38"/>
      <c r="V33" s="41"/>
      <c r="W33" s="38"/>
      <c r="X33" s="41"/>
      <c r="Y33" s="38"/>
      <c r="Z33" s="41"/>
      <c r="AA33" s="91"/>
      <c r="AB33" s="101"/>
      <c r="AC33" s="101"/>
      <c r="AD33" s="101"/>
      <c r="AE33" s="101"/>
      <c r="AF33" s="1"/>
      <c r="AG33" s="1"/>
      <c r="AH33" s="1"/>
      <c r="AI33" s="1"/>
      <c r="AJ33" s="1"/>
      <c r="AK33" s="1"/>
      <c r="AL33" s="1"/>
      <c r="AM33" s="1"/>
    </row>
    <row r="34" spans="1:39" ht="16.5" customHeight="1" x14ac:dyDescent="0.2">
      <c r="A34" s="478" t="s">
        <v>19</v>
      </c>
      <c r="B34" s="479"/>
      <c r="C34" s="102"/>
      <c r="D34" s="103">
        <f>SUM(D29:D33)</f>
        <v>0</v>
      </c>
      <c r="E34" s="104"/>
      <c r="F34" s="104"/>
      <c r="G34" s="103">
        <f t="shared" ref="G34:AE34" si="7">SUM(G29:G33)</f>
        <v>0</v>
      </c>
      <c r="H34" s="105">
        <f t="shared" si="7"/>
        <v>0</v>
      </c>
      <c r="I34" s="106">
        <f t="shared" si="7"/>
        <v>0</v>
      </c>
      <c r="J34" s="106">
        <f t="shared" si="7"/>
        <v>0</v>
      </c>
      <c r="K34" s="106">
        <f t="shared" si="7"/>
        <v>0</v>
      </c>
      <c r="L34" s="106">
        <f t="shared" si="7"/>
        <v>0</v>
      </c>
      <c r="M34" s="106">
        <f t="shared" si="7"/>
        <v>0</v>
      </c>
      <c r="N34" s="107">
        <f t="shared" si="7"/>
        <v>0</v>
      </c>
      <c r="O34" s="105">
        <f t="shared" si="7"/>
        <v>0</v>
      </c>
      <c r="P34" s="107">
        <f t="shared" si="7"/>
        <v>0</v>
      </c>
      <c r="Q34" s="105">
        <f t="shared" si="7"/>
        <v>0</v>
      </c>
      <c r="R34" s="107">
        <f t="shared" si="7"/>
        <v>0</v>
      </c>
      <c r="S34" s="105">
        <f t="shared" si="7"/>
        <v>0</v>
      </c>
      <c r="T34" s="107">
        <f t="shared" si="7"/>
        <v>0</v>
      </c>
      <c r="U34" s="105">
        <f t="shared" si="7"/>
        <v>0</v>
      </c>
      <c r="V34" s="107">
        <f t="shared" si="7"/>
        <v>0</v>
      </c>
      <c r="W34" s="105">
        <f t="shared" si="7"/>
        <v>0</v>
      </c>
      <c r="X34" s="107">
        <f t="shared" si="7"/>
        <v>0</v>
      </c>
      <c r="Y34" s="105">
        <f t="shared" si="7"/>
        <v>0</v>
      </c>
      <c r="Z34" s="107">
        <f t="shared" si="7"/>
        <v>0</v>
      </c>
      <c r="AA34" s="107">
        <f t="shared" si="7"/>
        <v>0</v>
      </c>
      <c r="AB34" s="107">
        <f t="shared" si="7"/>
        <v>0</v>
      </c>
      <c r="AC34" s="107">
        <f t="shared" si="7"/>
        <v>0</v>
      </c>
      <c r="AD34" s="107">
        <f t="shared" si="7"/>
        <v>0</v>
      </c>
      <c r="AE34" s="107">
        <f t="shared" si="7"/>
        <v>0</v>
      </c>
      <c r="AF34" s="22"/>
      <c r="AG34" s="22"/>
      <c r="AH34" s="22"/>
      <c r="AI34" s="22"/>
      <c r="AJ34" s="22"/>
      <c r="AK34" s="22"/>
      <c r="AL34" s="22"/>
      <c r="AM34" s="22"/>
    </row>
    <row r="35" spans="1:39" ht="16.5" customHeight="1" x14ac:dyDescent="0.2">
      <c r="A35" s="449" t="s">
        <v>38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41"/>
      <c r="AF35" s="1"/>
      <c r="AG35" s="1"/>
      <c r="AH35" s="1"/>
      <c r="AI35" s="1"/>
      <c r="AJ35" s="1"/>
      <c r="AK35" s="1"/>
      <c r="AL35" s="1"/>
      <c r="AM35" s="1"/>
    </row>
    <row r="36" spans="1:39" ht="16.5" customHeight="1" x14ac:dyDescent="0.2">
      <c r="A36" s="92"/>
      <c r="B36" s="93"/>
      <c r="C36" s="94"/>
      <c r="D36" s="92"/>
      <c r="E36" s="95"/>
      <c r="F36" s="95"/>
      <c r="G36" s="62">
        <f t="shared" ref="G36:G40" si="8">SUM(H36:N36)</f>
        <v>0</v>
      </c>
      <c r="H36" s="96"/>
      <c r="I36" s="97"/>
      <c r="J36" s="97"/>
      <c r="K36" s="97"/>
      <c r="L36" s="97"/>
      <c r="M36" s="97"/>
      <c r="N36" s="97"/>
      <c r="O36" s="96"/>
      <c r="P36" s="98"/>
      <c r="Q36" s="96"/>
      <c r="R36" s="98"/>
      <c r="S36" s="96"/>
      <c r="T36" s="98"/>
      <c r="U36" s="96"/>
      <c r="V36" s="98"/>
      <c r="W36" s="96"/>
      <c r="X36" s="98"/>
      <c r="Y36" s="96"/>
      <c r="Z36" s="98"/>
      <c r="AA36" s="99"/>
      <c r="AB36" s="32"/>
      <c r="AC36" s="32"/>
      <c r="AD36" s="32"/>
      <c r="AE36" s="32"/>
      <c r="AF36" s="1"/>
      <c r="AG36" s="1"/>
      <c r="AH36" s="1"/>
      <c r="AI36" s="1"/>
      <c r="AJ36" s="1"/>
      <c r="AK36" s="1"/>
      <c r="AL36" s="1"/>
      <c r="AM36" s="1"/>
    </row>
    <row r="37" spans="1:39" ht="16.5" customHeight="1" x14ac:dyDescent="0.2">
      <c r="A37" s="33"/>
      <c r="B37" s="34"/>
      <c r="C37" s="35"/>
      <c r="D37" s="33"/>
      <c r="E37" s="36"/>
      <c r="F37" s="36"/>
      <c r="G37" s="37">
        <f t="shared" si="8"/>
        <v>0</v>
      </c>
      <c r="H37" s="38"/>
      <c r="I37" s="39"/>
      <c r="J37" s="39"/>
      <c r="K37" s="39"/>
      <c r="L37" s="39"/>
      <c r="M37" s="39"/>
      <c r="N37" s="39"/>
      <c r="O37" s="38"/>
      <c r="P37" s="41"/>
      <c r="Q37" s="38"/>
      <c r="R37" s="41"/>
      <c r="S37" s="38"/>
      <c r="T37" s="41"/>
      <c r="U37" s="38"/>
      <c r="V37" s="41"/>
      <c r="W37" s="38"/>
      <c r="X37" s="41"/>
      <c r="Y37" s="38"/>
      <c r="Z37" s="41"/>
      <c r="AA37" s="90"/>
      <c r="AB37" s="42"/>
      <c r="AC37" s="42"/>
      <c r="AD37" s="42"/>
      <c r="AE37" s="42"/>
      <c r="AF37" s="1"/>
      <c r="AG37" s="1"/>
      <c r="AH37" s="1"/>
      <c r="AI37" s="1"/>
      <c r="AJ37" s="1"/>
      <c r="AK37" s="1"/>
      <c r="AL37" s="1"/>
      <c r="AM37" s="1"/>
    </row>
    <row r="38" spans="1:39" ht="16.5" customHeight="1" x14ac:dyDescent="0.2">
      <c r="A38" s="33"/>
      <c r="B38" s="34"/>
      <c r="C38" s="35"/>
      <c r="D38" s="33"/>
      <c r="E38" s="36"/>
      <c r="F38" s="36"/>
      <c r="G38" s="37">
        <f t="shared" si="8"/>
        <v>0</v>
      </c>
      <c r="H38" s="38"/>
      <c r="I38" s="39"/>
      <c r="J38" s="39"/>
      <c r="K38" s="39"/>
      <c r="L38" s="39"/>
      <c r="M38" s="39"/>
      <c r="N38" s="39"/>
      <c r="O38" s="38"/>
      <c r="P38" s="41"/>
      <c r="Q38" s="38"/>
      <c r="R38" s="41"/>
      <c r="S38" s="38"/>
      <c r="T38" s="41"/>
      <c r="U38" s="38"/>
      <c r="V38" s="41"/>
      <c r="W38" s="38"/>
      <c r="X38" s="41"/>
      <c r="Y38" s="38"/>
      <c r="Z38" s="41"/>
      <c r="AA38" s="90"/>
      <c r="AB38" s="42"/>
      <c r="AC38" s="42"/>
      <c r="AD38" s="42"/>
      <c r="AE38" s="42"/>
      <c r="AF38" s="1"/>
      <c r="AG38" s="1"/>
      <c r="AH38" s="1"/>
      <c r="AI38" s="1"/>
      <c r="AJ38" s="1"/>
      <c r="AK38" s="1"/>
      <c r="AL38" s="1"/>
      <c r="AM38" s="1"/>
    </row>
    <row r="39" spans="1:39" ht="16.5" customHeight="1" x14ac:dyDescent="0.2">
      <c r="A39" s="33"/>
      <c r="B39" s="34"/>
      <c r="C39" s="35"/>
      <c r="D39" s="33"/>
      <c r="E39" s="36"/>
      <c r="F39" s="36"/>
      <c r="G39" s="37">
        <f t="shared" si="8"/>
        <v>0</v>
      </c>
      <c r="H39" s="38"/>
      <c r="I39" s="39"/>
      <c r="J39" s="39"/>
      <c r="K39" s="39"/>
      <c r="L39" s="39"/>
      <c r="M39" s="39"/>
      <c r="N39" s="39"/>
      <c r="O39" s="38"/>
      <c r="P39" s="41"/>
      <c r="Q39" s="38"/>
      <c r="R39" s="41"/>
      <c r="S39" s="38"/>
      <c r="T39" s="41"/>
      <c r="U39" s="38"/>
      <c r="V39" s="41"/>
      <c r="W39" s="38"/>
      <c r="X39" s="41"/>
      <c r="Y39" s="38"/>
      <c r="Z39" s="41"/>
      <c r="AA39" s="90"/>
      <c r="AB39" s="42"/>
      <c r="AC39" s="42"/>
      <c r="AD39" s="42"/>
      <c r="AE39" s="42"/>
      <c r="AF39" s="1"/>
      <c r="AG39" s="1"/>
      <c r="AH39" s="1"/>
      <c r="AI39" s="1"/>
      <c r="AJ39" s="1"/>
      <c r="AK39" s="1"/>
      <c r="AL39" s="1"/>
      <c r="AM39" s="1"/>
    </row>
    <row r="40" spans="1:39" ht="16.5" customHeight="1" x14ac:dyDescent="0.2">
      <c r="A40" s="65"/>
      <c r="B40" s="34"/>
      <c r="C40" s="35"/>
      <c r="D40" s="33"/>
      <c r="E40" s="36"/>
      <c r="F40" s="36"/>
      <c r="G40" s="37">
        <f t="shared" si="8"/>
        <v>0</v>
      </c>
      <c r="H40" s="38"/>
      <c r="I40" s="39"/>
      <c r="J40" s="39"/>
      <c r="K40" s="39"/>
      <c r="L40" s="39"/>
      <c r="M40" s="39"/>
      <c r="N40" s="39"/>
      <c r="O40" s="38"/>
      <c r="P40" s="41"/>
      <c r="Q40" s="38"/>
      <c r="R40" s="41"/>
      <c r="S40" s="38"/>
      <c r="T40" s="41"/>
      <c r="U40" s="38"/>
      <c r="V40" s="41"/>
      <c r="W40" s="38"/>
      <c r="X40" s="41"/>
      <c r="Y40" s="38"/>
      <c r="Z40" s="41"/>
      <c r="AA40" s="91"/>
      <c r="AB40" s="51"/>
      <c r="AC40" s="51"/>
      <c r="AD40" s="51"/>
      <c r="AE40" s="51"/>
      <c r="AF40" s="1"/>
      <c r="AG40" s="1"/>
      <c r="AH40" s="1"/>
      <c r="AI40" s="1"/>
      <c r="AJ40" s="1"/>
      <c r="AK40" s="1"/>
      <c r="AL40" s="1"/>
      <c r="AM40" s="1"/>
    </row>
    <row r="41" spans="1:39" ht="16.5" customHeight="1" x14ac:dyDescent="0.2">
      <c r="A41" s="436" t="s">
        <v>19</v>
      </c>
      <c r="B41" s="437"/>
      <c r="C41" s="102"/>
      <c r="D41" s="103">
        <f>SUM(D36:D40)</f>
        <v>0</v>
      </c>
      <c r="E41" s="104"/>
      <c r="F41" s="104"/>
      <c r="G41" s="103">
        <f t="shared" ref="G41:AE41" si="9">SUM(G36:G40)</f>
        <v>0</v>
      </c>
      <c r="H41" s="105">
        <f t="shared" si="9"/>
        <v>0</v>
      </c>
      <c r="I41" s="106">
        <f t="shared" si="9"/>
        <v>0</v>
      </c>
      <c r="J41" s="106">
        <f t="shared" si="9"/>
        <v>0</v>
      </c>
      <c r="K41" s="106">
        <f t="shared" si="9"/>
        <v>0</v>
      </c>
      <c r="L41" s="106">
        <f t="shared" si="9"/>
        <v>0</v>
      </c>
      <c r="M41" s="106">
        <f t="shared" si="9"/>
        <v>0</v>
      </c>
      <c r="N41" s="106">
        <f t="shared" si="9"/>
        <v>0</v>
      </c>
      <c r="O41" s="105">
        <f t="shared" si="9"/>
        <v>0</v>
      </c>
      <c r="P41" s="107">
        <f t="shared" si="9"/>
        <v>0</v>
      </c>
      <c r="Q41" s="105">
        <f t="shared" si="9"/>
        <v>0</v>
      </c>
      <c r="R41" s="107">
        <f t="shared" si="9"/>
        <v>0</v>
      </c>
      <c r="S41" s="105">
        <f t="shared" si="9"/>
        <v>0</v>
      </c>
      <c r="T41" s="107">
        <f t="shared" si="9"/>
        <v>0</v>
      </c>
      <c r="U41" s="105">
        <f t="shared" si="9"/>
        <v>0</v>
      </c>
      <c r="V41" s="107">
        <f t="shared" si="9"/>
        <v>0</v>
      </c>
      <c r="W41" s="105">
        <f t="shared" si="9"/>
        <v>0</v>
      </c>
      <c r="X41" s="107">
        <f t="shared" si="9"/>
        <v>0</v>
      </c>
      <c r="Y41" s="105">
        <f t="shared" si="9"/>
        <v>0</v>
      </c>
      <c r="Z41" s="107">
        <f t="shared" si="9"/>
        <v>0</v>
      </c>
      <c r="AA41" s="107">
        <f t="shared" si="9"/>
        <v>0</v>
      </c>
      <c r="AB41" s="107">
        <f t="shared" si="9"/>
        <v>0</v>
      </c>
      <c r="AC41" s="107">
        <f t="shared" si="9"/>
        <v>0</v>
      </c>
      <c r="AD41" s="107">
        <f t="shared" si="9"/>
        <v>0</v>
      </c>
      <c r="AE41" s="107">
        <f t="shared" si="9"/>
        <v>0</v>
      </c>
      <c r="AF41" s="22"/>
      <c r="AG41" s="22"/>
      <c r="AH41" s="22"/>
      <c r="AI41" s="22"/>
      <c r="AJ41" s="22"/>
      <c r="AK41" s="22"/>
      <c r="AL41" s="22"/>
      <c r="AM41" s="22"/>
    </row>
    <row r="42" spans="1:39" ht="16.5" customHeight="1" x14ac:dyDescent="0.2">
      <c r="A42" s="449" t="s">
        <v>39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50"/>
      <c r="V42" s="450"/>
      <c r="W42" s="450"/>
      <c r="X42" s="450"/>
      <c r="Y42" s="450"/>
      <c r="Z42" s="450"/>
      <c r="AA42" s="450"/>
      <c r="AB42" s="450"/>
      <c r="AC42" s="450"/>
      <c r="AD42" s="450"/>
      <c r="AE42" s="441"/>
      <c r="AF42" s="22"/>
      <c r="AG42" s="22"/>
      <c r="AH42" s="22"/>
      <c r="AI42" s="22"/>
      <c r="AJ42" s="22"/>
      <c r="AK42" s="22"/>
      <c r="AL42" s="22"/>
      <c r="AM42" s="22"/>
    </row>
    <row r="43" spans="1:39" ht="16.5" customHeight="1" x14ac:dyDescent="0.2">
      <c r="A43" s="92"/>
      <c r="B43" s="93"/>
      <c r="C43" s="94"/>
      <c r="D43" s="92"/>
      <c r="E43" s="95"/>
      <c r="F43" s="95"/>
      <c r="G43" s="62">
        <f t="shared" ref="G43:G47" si="10">SUM(H43:N43)</f>
        <v>0</v>
      </c>
      <c r="H43" s="96"/>
      <c r="I43" s="97"/>
      <c r="J43" s="97"/>
      <c r="K43" s="97"/>
      <c r="L43" s="97"/>
      <c r="M43" s="97"/>
      <c r="N43" s="97"/>
      <c r="O43" s="96"/>
      <c r="P43" s="98"/>
      <c r="Q43" s="96"/>
      <c r="R43" s="98"/>
      <c r="S43" s="96"/>
      <c r="T43" s="98"/>
      <c r="U43" s="96"/>
      <c r="V43" s="98"/>
      <c r="W43" s="96"/>
      <c r="X43" s="98"/>
      <c r="Y43" s="96"/>
      <c r="Z43" s="98"/>
      <c r="AA43" s="99"/>
      <c r="AB43" s="32"/>
      <c r="AC43" s="32"/>
      <c r="AD43" s="32"/>
      <c r="AE43" s="32"/>
      <c r="AF43" s="1"/>
      <c r="AG43" s="1"/>
      <c r="AH43" s="1"/>
      <c r="AI43" s="1"/>
      <c r="AJ43" s="1"/>
      <c r="AK43" s="1"/>
      <c r="AL43" s="1"/>
      <c r="AM43" s="1"/>
    </row>
    <row r="44" spans="1:39" ht="16.5" customHeight="1" x14ac:dyDescent="0.2">
      <c r="A44" s="33"/>
      <c r="B44" s="34"/>
      <c r="C44" s="35"/>
      <c r="D44" s="33"/>
      <c r="E44" s="36"/>
      <c r="F44" s="36"/>
      <c r="G44" s="37">
        <f t="shared" si="10"/>
        <v>0</v>
      </c>
      <c r="H44" s="38"/>
      <c r="I44" s="39"/>
      <c r="J44" s="39"/>
      <c r="K44" s="39"/>
      <c r="L44" s="39"/>
      <c r="M44" s="39"/>
      <c r="N44" s="39"/>
      <c r="O44" s="38"/>
      <c r="P44" s="41"/>
      <c r="Q44" s="38"/>
      <c r="R44" s="41"/>
      <c r="S44" s="38"/>
      <c r="T44" s="41"/>
      <c r="U44" s="38"/>
      <c r="V44" s="41"/>
      <c r="W44" s="38"/>
      <c r="X44" s="41"/>
      <c r="Y44" s="38"/>
      <c r="Z44" s="41"/>
      <c r="AA44" s="90"/>
      <c r="AB44" s="42"/>
      <c r="AC44" s="42"/>
      <c r="AD44" s="42"/>
      <c r="AE44" s="42"/>
      <c r="AF44" s="1"/>
      <c r="AG44" s="1"/>
      <c r="AH44" s="1"/>
      <c r="AI44" s="1"/>
      <c r="AJ44" s="1"/>
      <c r="AK44" s="1"/>
      <c r="AL44" s="1"/>
      <c r="AM44" s="1"/>
    </row>
    <row r="45" spans="1:39" ht="16.5" customHeight="1" x14ac:dyDescent="0.2">
      <c r="A45" s="33"/>
      <c r="B45" s="34"/>
      <c r="C45" s="35"/>
      <c r="D45" s="33"/>
      <c r="E45" s="36"/>
      <c r="F45" s="36"/>
      <c r="G45" s="37">
        <f t="shared" si="10"/>
        <v>0</v>
      </c>
      <c r="H45" s="38"/>
      <c r="I45" s="39"/>
      <c r="J45" s="39"/>
      <c r="K45" s="39"/>
      <c r="L45" s="39"/>
      <c r="M45" s="39"/>
      <c r="N45" s="39"/>
      <c r="O45" s="38"/>
      <c r="P45" s="41"/>
      <c r="Q45" s="38"/>
      <c r="R45" s="41"/>
      <c r="S45" s="38"/>
      <c r="T45" s="41"/>
      <c r="U45" s="38"/>
      <c r="V45" s="41"/>
      <c r="W45" s="38"/>
      <c r="X45" s="41"/>
      <c r="Y45" s="38"/>
      <c r="Z45" s="41"/>
      <c r="AA45" s="90"/>
      <c r="AB45" s="42"/>
      <c r="AC45" s="42"/>
      <c r="AD45" s="42"/>
      <c r="AE45" s="42"/>
      <c r="AF45" s="1"/>
      <c r="AG45" s="1"/>
      <c r="AH45" s="1"/>
      <c r="AI45" s="1"/>
      <c r="AJ45" s="1"/>
      <c r="AK45" s="1"/>
      <c r="AL45" s="1"/>
      <c r="AM45" s="1"/>
    </row>
    <row r="46" spans="1:39" ht="16.5" customHeight="1" x14ac:dyDescent="0.2">
      <c r="A46" s="33"/>
      <c r="B46" s="34"/>
      <c r="C46" s="35"/>
      <c r="D46" s="33"/>
      <c r="E46" s="36"/>
      <c r="F46" s="36"/>
      <c r="G46" s="37">
        <f t="shared" si="10"/>
        <v>0</v>
      </c>
      <c r="H46" s="38"/>
      <c r="I46" s="39"/>
      <c r="J46" s="39"/>
      <c r="K46" s="39"/>
      <c r="L46" s="39"/>
      <c r="M46" s="39"/>
      <c r="N46" s="39"/>
      <c r="O46" s="38"/>
      <c r="P46" s="41"/>
      <c r="Q46" s="38"/>
      <c r="R46" s="41"/>
      <c r="S46" s="38"/>
      <c r="T46" s="41"/>
      <c r="U46" s="38"/>
      <c r="V46" s="41"/>
      <c r="W46" s="38"/>
      <c r="X46" s="41"/>
      <c r="Y46" s="38"/>
      <c r="Z46" s="41"/>
      <c r="AA46" s="90"/>
      <c r="AB46" s="42"/>
      <c r="AC46" s="42"/>
      <c r="AD46" s="42"/>
      <c r="AE46" s="42"/>
      <c r="AF46" s="1"/>
      <c r="AG46" s="1"/>
      <c r="AH46" s="1"/>
      <c r="AI46" s="1"/>
      <c r="AJ46" s="1"/>
      <c r="AK46" s="1"/>
      <c r="AL46" s="1"/>
      <c r="AM46" s="1"/>
    </row>
    <row r="47" spans="1:39" ht="16.5" customHeight="1" x14ac:dyDescent="0.2">
      <c r="A47" s="45"/>
      <c r="B47" s="43"/>
      <c r="C47" s="44"/>
      <c r="D47" s="45"/>
      <c r="E47" s="46"/>
      <c r="F47" s="46"/>
      <c r="G47" s="108">
        <f t="shared" si="10"/>
        <v>0</v>
      </c>
      <c r="H47" s="47"/>
      <c r="I47" s="48"/>
      <c r="J47" s="48"/>
      <c r="K47" s="48"/>
      <c r="L47" s="48"/>
      <c r="M47" s="48"/>
      <c r="N47" s="48"/>
      <c r="O47" s="47"/>
      <c r="P47" s="49"/>
      <c r="Q47" s="47"/>
      <c r="R47" s="49"/>
      <c r="S47" s="47"/>
      <c r="T47" s="49"/>
      <c r="U47" s="47"/>
      <c r="V47" s="49"/>
      <c r="W47" s="47"/>
      <c r="X47" s="49"/>
      <c r="Y47" s="47"/>
      <c r="Z47" s="49"/>
      <c r="AA47" s="91"/>
      <c r="AB47" s="51"/>
      <c r="AC47" s="51"/>
      <c r="AD47" s="51"/>
      <c r="AE47" s="51"/>
      <c r="AF47" s="1"/>
      <c r="AG47" s="1"/>
      <c r="AH47" s="1"/>
      <c r="AI47" s="1"/>
      <c r="AJ47" s="1"/>
      <c r="AK47" s="1"/>
      <c r="AL47" s="1"/>
      <c r="AM47" s="1"/>
    </row>
    <row r="48" spans="1:39" ht="16.5" customHeight="1" x14ac:dyDescent="0.2">
      <c r="A48" s="438" t="s">
        <v>19</v>
      </c>
      <c r="B48" s="439"/>
      <c r="C48" s="52"/>
      <c r="D48" s="53">
        <f>SUM(D43:D47)</f>
        <v>0</v>
      </c>
      <c r="E48" s="54"/>
      <c r="F48" s="54"/>
      <c r="G48" s="53">
        <f t="shared" ref="G48:AE48" si="11">SUM(G43:G47)</f>
        <v>0</v>
      </c>
      <c r="H48" s="55">
        <f t="shared" si="11"/>
        <v>0</v>
      </c>
      <c r="I48" s="56">
        <f t="shared" si="11"/>
        <v>0</v>
      </c>
      <c r="J48" s="56">
        <f t="shared" si="11"/>
        <v>0</v>
      </c>
      <c r="K48" s="56">
        <f t="shared" si="11"/>
        <v>0</v>
      </c>
      <c r="L48" s="56">
        <f t="shared" si="11"/>
        <v>0</v>
      </c>
      <c r="M48" s="56">
        <f t="shared" si="11"/>
        <v>0</v>
      </c>
      <c r="N48" s="56">
        <f t="shared" si="11"/>
        <v>0</v>
      </c>
      <c r="O48" s="55">
        <f t="shared" si="11"/>
        <v>0</v>
      </c>
      <c r="P48" s="57">
        <f t="shared" si="11"/>
        <v>0</v>
      </c>
      <c r="Q48" s="55">
        <f t="shared" si="11"/>
        <v>0</v>
      </c>
      <c r="R48" s="57">
        <f t="shared" si="11"/>
        <v>0</v>
      </c>
      <c r="S48" s="55">
        <f t="shared" si="11"/>
        <v>0</v>
      </c>
      <c r="T48" s="57">
        <f t="shared" si="11"/>
        <v>0</v>
      </c>
      <c r="U48" s="55">
        <f t="shared" si="11"/>
        <v>0</v>
      </c>
      <c r="V48" s="57">
        <f t="shared" si="11"/>
        <v>0</v>
      </c>
      <c r="W48" s="55">
        <f t="shared" si="11"/>
        <v>0</v>
      </c>
      <c r="X48" s="57">
        <f t="shared" si="11"/>
        <v>0</v>
      </c>
      <c r="Y48" s="55">
        <f t="shared" si="11"/>
        <v>0</v>
      </c>
      <c r="Z48" s="57">
        <f t="shared" si="11"/>
        <v>0</v>
      </c>
      <c r="AA48" s="57">
        <f t="shared" si="11"/>
        <v>0</v>
      </c>
      <c r="AB48" s="57">
        <f t="shared" si="11"/>
        <v>0</v>
      </c>
      <c r="AC48" s="57">
        <f t="shared" si="11"/>
        <v>0</v>
      </c>
      <c r="AD48" s="57">
        <f t="shared" si="11"/>
        <v>0</v>
      </c>
      <c r="AE48" s="57">
        <f t="shared" si="11"/>
        <v>0</v>
      </c>
      <c r="AF48" s="22"/>
      <c r="AG48" s="22"/>
      <c r="AH48" s="22"/>
      <c r="AI48" s="22"/>
      <c r="AJ48" s="22"/>
      <c r="AK48" s="22"/>
      <c r="AL48" s="22"/>
      <c r="AM48" s="22"/>
    </row>
    <row r="49" spans="1:39" ht="16.5" customHeight="1" x14ac:dyDescent="0.2">
      <c r="A49" s="448" t="s">
        <v>40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4"/>
      <c r="AB49" s="434"/>
      <c r="AC49" s="434"/>
      <c r="AD49" s="434"/>
      <c r="AE49" s="482"/>
      <c r="AF49" s="1"/>
      <c r="AG49" s="1"/>
      <c r="AH49" s="1"/>
      <c r="AI49" s="1"/>
      <c r="AJ49" s="1"/>
      <c r="AK49" s="1"/>
      <c r="AL49" s="1"/>
      <c r="AM49" s="1"/>
    </row>
    <row r="50" spans="1:39" ht="16.5" customHeight="1" x14ac:dyDescent="0.2">
      <c r="A50" s="448" t="s">
        <v>41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434"/>
      <c r="S50" s="434"/>
      <c r="T50" s="434"/>
      <c r="U50" s="434"/>
      <c r="V50" s="434"/>
      <c r="W50" s="434"/>
      <c r="X50" s="434"/>
      <c r="Y50" s="434"/>
      <c r="Z50" s="434"/>
      <c r="AA50" s="434"/>
      <c r="AB50" s="434"/>
      <c r="AC50" s="434"/>
      <c r="AD50" s="434"/>
      <c r="AE50" s="482"/>
      <c r="AF50" s="1"/>
      <c r="AG50" s="1"/>
      <c r="AH50" s="1"/>
      <c r="AI50" s="1"/>
      <c r="AJ50" s="1"/>
      <c r="AK50" s="1"/>
      <c r="AL50" s="1"/>
      <c r="AM50" s="1"/>
    </row>
    <row r="51" spans="1:39" ht="16.5" customHeight="1" x14ac:dyDescent="0.2">
      <c r="A51" s="23"/>
      <c r="B51" s="24"/>
      <c r="C51" s="25"/>
      <c r="D51" s="23"/>
      <c r="E51" s="26"/>
      <c r="F51" s="26"/>
      <c r="G51" s="27">
        <f t="shared" ref="G51:G55" si="12">SUM(H51:N51)</f>
        <v>0</v>
      </c>
      <c r="H51" s="28"/>
      <c r="I51" s="29"/>
      <c r="J51" s="29"/>
      <c r="K51" s="29"/>
      <c r="L51" s="29"/>
      <c r="M51" s="29"/>
      <c r="N51" s="29"/>
      <c r="O51" s="28"/>
      <c r="P51" s="31"/>
      <c r="Q51" s="28"/>
      <c r="R51" s="31"/>
      <c r="S51" s="28"/>
      <c r="T51" s="31"/>
      <c r="U51" s="28"/>
      <c r="V51" s="31"/>
      <c r="W51" s="28"/>
      <c r="X51" s="31"/>
      <c r="Y51" s="28"/>
      <c r="Z51" s="31"/>
      <c r="AA51" s="84"/>
      <c r="AB51" s="32"/>
      <c r="AC51" s="32"/>
      <c r="AD51" s="32"/>
      <c r="AE51" s="32"/>
      <c r="AF51" s="1"/>
      <c r="AG51" s="1"/>
      <c r="AH51" s="1"/>
      <c r="AI51" s="1"/>
      <c r="AJ51" s="1"/>
      <c r="AK51" s="1"/>
      <c r="AL51" s="1"/>
      <c r="AM51" s="1"/>
    </row>
    <row r="52" spans="1:39" ht="16.5" customHeight="1" x14ac:dyDescent="0.2">
      <c r="A52" s="33"/>
      <c r="B52" s="34"/>
      <c r="C52" s="35"/>
      <c r="D52" s="33"/>
      <c r="E52" s="36"/>
      <c r="F52" s="36"/>
      <c r="G52" s="37">
        <f t="shared" si="12"/>
        <v>0</v>
      </c>
      <c r="H52" s="38"/>
      <c r="I52" s="39"/>
      <c r="J52" s="39"/>
      <c r="K52" s="39"/>
      <c r="L52" s="39"/>
      <c r="M52" s="39"/>
      <c r="N52" s="39"/>
      <c r="O52" s="38"/>
      <c r="P52" s="41"/>
      <c r="Q52" s="38"/>
      <c r="R52" s="41"/>
      <c r="S52" s="38"/>
      <c r="T52" s="41"/>
      <c r="U52" s="38"/>
      <c r="V52" s="41"/>
      <c r="W52" s="38"/>
      <c r="X52" s="41"/>
      <c r="Y52" s="38"/>
      <c r="Z52" s="41"/>
      <c r="AA52" s="90"/>
      <c r="AB52" s="42"/>
      <c r="AC52" s="42"/>
      <c r="AD52" s="42"/>
      <c r="AE52" s="42"/>
      <c r="AF52" s="1"/>
      <c r="AG52" s="1"/>
      <c r="AH52" s="1"/>
      <c r="AI52" s="1"/>
      <c r="AJ52" s="1"/>
      <c r="AK52" s="1"/>
      <c r="AL52" s="1"/>
      <c r="AM52" s="1"/>
    </row>
    <row r="53" spans="1:39" ht="16.5" customHeight="1" x14ac:dyDescent="0.2">
      <c r="A53" s="33"/>
      <c r="B53" s="34"/>
      <c r="C53" s="35"/>
      <c r="D53" s="33"/>
      <c r="E53" s="36"/>
      <c r="F53" s="36"/>
      <c r="G53" s="37">
        <f t="shared" si="12"/>
        <v>0</v>
      </c>
      <c r="H53" s="38"/>
      <c r="I53" s="39"/>
      <c r="J53" s="39"/>
      <c r="K53" s="39"/>
      <c r="L53" s="39"/>
      <c r="M53" s="39"/>
      <c r="N53" s="39"/>
      <c r="O53" s="38"/>
      <c r="P53" s="41"/>
      <c r="Q53" s="38"/>
      <c r="R53" s="41"/>
      <c r="S53" s="38"/>
      <c r="T53" s="41"/>
      <c r="U53" s="38"/>
      <c r="V53" s="41"/>
      <c r="W53" s="38"/>
      <c r="X53" s="41"/>
      <c r="Y53" s="38"/>
      <c r="Z53" s="41"/>
      <c r="AA53" s="90"/>
      <c r="AB53" s="42"/>
      <c r="AC53" s="42"/>
      <c r="AD53" s="42"/>
      <c r="AE53" s="42"/>
      <c r="AF53" s="1"/>
      <c r="AG53" s="1"/>
      <c r="AH53" s="1"/>
      <c r="AI53" s="1"/>
      <c r="AJ53" s="1"/>
      <c r="AK53" s="1"/>
      <c r="AL53" s="1"/>
      <c r="AM53" s="1"/>
    </row>
    <row r="54" spans="1:39" ht="16.5" customHeight="1" x14ac:dyDescent="0.2">
      <c r="A54" s="33"/>
      <c r="B54" s="34"/>
      <c r="C54" s="35"/>
      <c r="D54" s="33"/>
      <c r="E54" s="36"/>
      <c r="F54" s="36"/>
      <c r="G54" s="37">
        <f t="shared" si="12"/>
        <v>0</v>
      </c>
      <c r="H54" s="38"/>
      <c r="I54" s="39"/>
      <c r="J54" s="39"/>
      <c r="K54" s="39"/>
      <c r="L54" s="39"/>
      <c r="M54" s="39"/>
      <c r="N54" s="39"/>
      <c r="O54" s="38"/>
      <c r="P54" s="41"/>
      <c r="Q54" s="38"/>
      <c r="R54" s="41"/>
      <c r="S54" s="38"/>
      <c r="T54" s="41"/>
      <c r="U54" s="38"/>
      <c r="V54" s="41"/>
      <c r="W54" s="38"/>
      <c r="X54" s="41"/>
      <c r="Y54" s="38"/>
      <c r="Z54" s="41"/>
      <c r="AA54" s="90"/>
      <c r="AB54" s="42"/>
      <c r="AC54" s="42"/>
      <c r="AD54" s="42"/>
      <c r="AE54" s="42"/>
      <c r="AF54" s="1"/>
      <c r="AG54" s="1"/>
      <c r="AH54" s="1"/>
      <c r="AI54" s="1"/>
      <c r="AJ54" s="1"/>
      <c r="AK54" s="1"/>
      <c r="AL54" s="1"/>
      <c r="AM54" s="1"/>
    </row>
    <row r="55" spans="1:39" ht="16.5" customHeight="1" x14ac:dyDescent="0.2">
      <c r="A55" s="65"/>
      <c r="B55" s="34"/>
      <c r="C55" s="35"/>
      <c r="D55" s="33"/>
      <c r="E55" s="36"/>
      <c r="F55" s="36"/>
      <c r="G55" s="37">
        <f t="shared" si="12"/>
        <v>0</v>
      </c>
      <c r="H55" s="38"/>
      <c r="I55" s="39"/>
      <c r="J55" s="39"/>
      <c r="K55" s="39"/>
      <c r="L55" s="39"/>
      <c r="M55" s="39"/>
      <c r="N55" s="39"/>
      <c r="O55" s="38"/>
      <c r="P55" s="41"/>
      <c r="Q55" s="38"/>
      <c r="R55" s="41"/>
      <c r="S55" s="38"/>
      <c r="T55" s="41"/>
      <c r="U55" s="38"/>
      <c r="V55" s="41"/>
      <c r="W55" s="38"/>
      <c r="X55" s="41"/>
      <c r="Y55" s="38"/>
      <c r="Z55" s="41"/>
      <c r="AA55" s="91"/>
      <c r="AB55" s="51"/>
      <c r="AC55" s="51"/>
      <c r="AD55" s="51"/>
      <c r="AE55" s="51"/>
      <c r="AF55" s="1"/>
      <c r="AG55" s="1"/>
      <c r="AH55" s="1"/>
      <c r="AI55" s="1"/>
      <c r="AJ55" s="1"/>
      <c r="AK55" s="1"/>
      <c r="AL55" s="1"/>
      <c r="AM55" s="1"/>
    </row>
    <row r="56" spans="1:39" ht="16.5" customHeight="1" x14ac:dyDescent="0.2">
      <c r="A56" s="480" t="s">
        <v>19</v>
      </c>
      <c r="B56" s="481"/>
      <c r="C56" s="52"/>
      <c r="D56" s="53">
        <f>SUM(D51:D55)</f>
        <v>0</v>
      </c>
      <c r="E56" s="54"/>
      <c r="F56" s="54"/>
      <c r="G56" s="53">
        <f t="shared" ref="G56:AE56" si="13">SUM(G51:G55)</f>
        <v>0</v>
      </c>
      <c r="H56" s="55">
        <f t="shared" si="13"/>
        <v>0</v>
      </c>
      <c r="I56" s="56">
        <f t="shared" si="13"/>
        <v>0</v>
      </c>
      <c r="J56" s="56">
        <f t="shared" si="13"/>
        <v>0</v>
      </c>
      <c r="K56" s="56">
        <f t="shared" si="13"/>
        <v>0</v>
      </c>
      <c r="L56" s="56">
        <f t="shared" si="13"/>
        <v>0</v>
      </c>
      <c r="M56" s="56">
        <f t="shared" si="13"/>
        <v>0</v>
      </c>
      <c r="N56" s="56">
        <f t="shared" si="13"/>
        <v>0</v>
      </c>
      <c r="O56" s="55">
        <f t="shared" si="13"/>
        <v>0</v>
      </c>
      <c r="P56" s="57">
        <f t="shared" si="13"/>
        <v>0</v>
      </c>
      <c r="Q56" s="55">
        <f t="shared" si="13"/>
        <v>0</v>
      </c>
      <c r="R56" s="57">
        <f t="shared" si="13"/>
        <v>0</v>
      </c>
      <c r="S56" s="55">
        <f t="shared" si="13"/>
        <v>0</v>
      </c>
      <c r="T56" s="57">
        <f t="shared" si="13"/>
        <v>0</v>
      </c>
      <c r="U56" s="55">
        <f t="shared" si="13"/>
        <v>0</v>
      </c>
      <c r="V56" s="57">
        <f t="shared" si="13"/>
        <v>0</v>
      </c>
      <c r="W56" s="55">
        <f t="shared" si="13"/>
        <v>0</v>
      </c>
      <c r="X56" s="57">
        <f t="shared" si="13"/>
        <v>0</v>
      </c>
      <c r="Y56" s="55">
        <f t="shared" si="13"/>
        <v>0</v>
      </c>
      <c r="Z56" s="57">
        <f t="shared" si="13"/>
        <v>0</v>
      </c>
      <c r="AA56" s="57">
        <f t="shared" si="13"/>
        <v>0</v>
      </c>
      <c r="AB56" s="57">
        <f t="shared" si="13"/>
        <v>0</v>
      </c>
      <c r="AC56" s="57">
        <f t="shared" si="13"/>
        <v>0</v>
      </c>
      <c r="AD56" s="57">
        <f t="shared" si="13"/>
        <v>0</v>
      </c>
      <c r="AE56" s="57">
        <f t="shared" si="13"/>
        <v>0</v>
      </c>
      <c r="AF56" s="22"/>
      <c r="AG56" s="22"/>
      <c r="AH56" s="22"/>
      <c r="AI56" s="22"/>
      <c r="AJ56" s="22"/>
      <c r="AK56" s="22"/>
      <c r="AL56" s="22"/>
      <c r="AM56" s="22"/>
    </row>
    <row r="57" spans="1:39" ht="16.5" customHeight="1" x14ac:dyDescent="0.2">
      <c r="A57" s="449" t="s">
        <v>42</v>
      </c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41"/>
      <c r="AF57" s="1"/>
      <c r="AG57" s="1"/>
      <c r="AH57" s="1"/>
      <c r="AI57" s="1"/>
      <c r="AJ57" s="1"/>
      <c r="AK57" s="1"/>
      <c r="AL57" s="1"/>
      <c r="AM57" s="1"/>
    </row>
    <row r="58" spans="1:39" ht="16.5" customHeight="1" x14ac:dyDescent="0.2">
      <c r="A58" s="23"/>
      <c r="B58" s="24"/>
      <c r="C58" s="25"/>
      <c r="D58" s="23"/>
      <c r="E58" s="26"/>
      <c r="F58" s="26"/>
      <c r="G58" s="27">
        <f t="shared" ref="G58:G62" si="14">SUM(H58:N58)</f>
        <v>0</v>
      </c>
      <c r="H58" s="28"/>
      <c r="I58" s="29"/>
      <c r="J58" s="29"/>
      <c r="K58" s="29"/>
      <c r="L58" s="29"/>
      <c r="M58" s="29"/>
      <c r="N58" s="29"/>
      <c r="O58" s="28"/>
      <c r="P58" s="31"/>
      <c r="Q58" s="28"/>
      <c r="R58" s="31"/>
      <c r="S58" s="28"/>
      <c r="T58" s="31"/>
      <c r="U58" s="28"/>
      <c r="V58" s="31"/>
      <c r="W58" s="28"/>
      <c r="X58" s="31"/>
      <c r="Y58" s="28"/>
      <c r="Z58" s="31"/>
      <c r="AA58" s="84"/>
      <c r="AB58" s="32"/>
      <c r="AC58" s="32"/>
      <c r="AD58" s="32"/>
      <c r="AE58" s="32"/>
      <c r="AF58" s="1"/>
      <c r="AG58" s="1"/>
      <c r="AH58" s="1"/>
      <c r="AI58" s="1"/>
      <c r="AJ58" s="1"/>
      <c r="AK58" s="1"/>
      <c r="AL58" s="1"/>
      <c r="AM58" s="1"/>
    </row>
    <row r="59" spans="1:39" ht="16.5" customHeight="1" x14ac:dyDescent="0.2">
      <c r="A59" s="33"/>
      <c r="B59" s="34"/>
      <c r="C59" s="35"/>
      <c r="D59" s="33"/>
      <c r="E59" s="36"/>
      <c r="F59" s="36"/>
      <c r="G59" s="37">
        <f t="shared" si="14"/>
        <v>0</v>
      </c>
      <c r="H59" s="38"/>
      <c r="I59" s="39"/>
      <c r="J59" s="39"/>
      <c r="K59" s="39"/>
      <c r="L59" s="39"/>
      <c r="M59" s="39"/>
      <c r="N59" s="39"/>
      <c r="O59" s="38"/>
      <c r="P59" s="41"/>
      <c r="Q59" s="38"/>
      <c r="R59" s="41"/>
      <c r="S59" s="38"/>
      <c r="T59" s="41"/>
      <c r="U59" s="38"/>
      <c r="V59" s="41"/>
      <c r="W59" s="38"/>
      <c r="X59" s="41"/>
      <c r="Y59" s="38"/>
      <c r="Z59" s="41"/>
      <c r="AA59" s="90"/>
      <c r="AB59" s="42"/>
      <c r="AC59" s="42"/>
      <c r="AD59" s="42"/>
      <c r="AE59" s="42"/>
      <c r="AF59" s="1"/>
      <c r="AG59" s="1"/>
      <c r="AH59" s="1"/>
      <c r="AI59" s="1"/>
      <c r="AJ59" s="1"/>
      <c r="AK59" s="1"/>
      <c r="AL59" s="1"/>
      <c r="AM59" s="1"/>
    </row>
    <row r="60" spans="1:39" ht="16.5" customHeight="1" x14ac:dyDescent="0.2">
      <c r="A60" s="33"/>
      <c r="B60" s="34"/>
      <c r="C60" s="35"/>
      <c r="D60" s="33"/>
      <c r="E60" s="36"/>
      <c r="F60" s="36"/>
      <c r="G60" s="37">
        <f t="shared" si="14"/>
        <v>0</v>
      </c>
      <c r="H60" s="38"/>
      <c r="I60" s="39"/>
      <c r="J60" s="39"/>
      <c r="K60" s="39"/>
      <c r="L60" s="39"/>
      <c r="M60" s="39"/>
      <c r="N60" s="39"/>
      <c r="O60" s="38"/>
      <c r="P60" s="41"/>
      <c r="Q60" s="38"/>
      <c r="R60" s="41"/>
      <c r="S60" s="38"/>
      <c r="T60" s="41"/>
      <c r="U60" s="38"/>
      <c r="V60" s="41"/>
      <c r="W60" s="38"/>
      <c r="X60" s="41"/>
      <c r="Y60" s="38"/>
      <c r="Z60" s="41"/>
      <c r="AA60" s="90"/>
      <c r="AB60" s="42"/>
      <c r="AC60" s="42"/>
      <c r="AD60" s="42"/>
      <c r="AE60" s="42"/>
      <c r="AF60" s="1"/>
      <c r="AG60" s="1"/>
      <c r="AH60" s="1"/>
      <c r="AI60" s="1"/>
      <c r="AJ60" s="1"/>
      <c r="AK60" s="1"/>
      <c r="AL60" s="1"/>
      <c r="AM60" s="1"/>
    </row>
    <row r="61" spans="1:39" ht="16.5" customHeight="1" x14ac:dyDescent="0.2">
      <c r="A61" s="33"/>
      <c r="B61" s="34"/>
      <c r="C61" s="35"/>
      <c r="D61" s="33"/>
      <c r="E61" s="36"/>
      <c r="F61" s="36"/>
      <c r="G61" s="37">
        <f t="shared" si="14"/>
        <v>0</v>
      </c>
      <c r="H61" s="38"/>
      <c r="I61" s="39"/>
      <c r="J61" s="39"/>
      <c r="K61" s="39"/>
      <c r="L61" s="39"/>
      <c r="M61" s="39"/>
      <c r="N61" s="39"/>
      <c r="O61" s="38"/>
      <c r="P61" s="41"/>
      <c r="Q61" s="38"/>
      <c r="R61" s="41"/>
      <c r="S61" s="38"/>
      <c r="T61" s="41"/>
      <c r="U61" s="38"/>
      <c r="V61" s="41"/>
      <c r="W61" s="38"/>
      <c r="X61" s="41"/>
      <c r="Y61" s="38"/>
      <c r="Z61" s="41"/>
      <c r="AA61" s="90"/>
      <c r="AB61" s="42"/>
      <c r="AC61" s="42"/>
      <c r="AD61" s="42"/>
      <c r="AE61" s="42"/>
      <c r="AF61" s="1"/>
      <c r="AG61" s="1"/>
      <c r="AH61" s="1"/>
      <c r="AI61" s="1"/>
      <c r="AJ61" s="1"/>
      <c r="AK61" s="1"/>
      <c r="AL61" s="1"/>
      <c r="AM61" s="1"/>
    </row>
    <row r="62" spans="1:39" ht="16.5" customHeight="1" x14ac:dyDescent="0.2">
      <c r="A62" s="65"/>
      <c r="B62" s="34"/>
      <c r="C62" s="35"/>
      <c r="D62" s="33"/>
      <c r="E62" s="36"/>
      <c r="F62" s="36"/>
      <c r="G62" s="37">
        <f t="shared" si="14"/>
        <v>0</v>
      </c>
      <c r="H62" s="38"/>
      <c r="I62" s="39"/>
      <c r="J62" s="39"/>
      <c r="K62" s="39"/>
      <c r="L62" s="39"/>
      <c r="M62" s="39"/>
      <c r="N62" s="39"/>
      <c r="O62" s="38"/>
      <c r="P62" s="41"/>
      <c r="Q62" s="38"/>
      <c r="R62" s="41"/>
      <c r="S62" s="38"/>
      <c r="T62" s="41"/>
      <c r="U62" s="38"/>
      <c r="V62" s="41"/>
      <c r="W62" s="38"/>
      <c r="X62" s="41"/>
      <c r="Y62" s="38"/>
      <c r="Z62" s="41"/>
      <c r="AA62" s="91"/>
      <c r="AB62" s="51"/>
      <c r="AC62" s="51"/>
      <c r="AD62" s="51"/>
      <c r="AE62" s="51"/>
      <c r="AF62" s="1"/>
      <c r="AG62" s="1"/>
      <c r="AH62" s="1"/>
      <c r="AI62" s="1"/>
      <c r="AJ62" s="1"/>
      <c r="AK62" s="1"/>
      <c r="AL62" s="1"/>
      <c r="AM62" s="1"/>
    </row>
    <row r="63" spans="1:39" ht="16.5" customHeight="1" x14ac:dyDescent="0.2">
      <c r="A63" s="480" t="s">
        <v>19</v>
      </c>
      <c r="B63" s="481"/>
      <c r="C63" s="52"/>
      <c r="D63" s="53">
        <f>SUM(D58:D62)</f>
        <v>0</v>
      </c>
      <c r="E63" s="54"/>
      <c r="F63" s="54"/>
      <c r="G63" s="53">
        <f t="shared" ref="G63:AE63" si="15">SUM(G58:G62)</f>
        <v>0</v>
      </c>
      <c r="H63" s="55">
        <f t="shared" si="15"/>
        <v>0</v>
      </c>
      <c r="I63" s="56">
        <f t="shared" si="15"/>
        <v>0</v>
      </c>
      <c r="J63" s="56">
        <f t="shared" si="15"/>
        <v>0</v>
      </c>
      <c r="K63" s="56">
        <f t="shared" si="15"/>
        <v>0</v>
      </c>
      <c r="L63" s="56">
        <f t="shared" si="15"/>
        <v>0</v>
      </c>
      <c r="M63" s="56">
        <f t="shared" si="15"/>
        <v>0</v>
      </c>
      <c r="N63" s="56">
        <f t="shared" si="15"/>
        <v>0</v>
      </c>
      <c r="O63" s="55">
        <f t="shared" si="15"/>
        <v>0</v>
      </c>
      <c r="P63" s="57">
        <f t="shared" si="15"/>
        <v>0</v>
      </c>
      <c r="Q63" s="55">
        <f t="shared" si="15"/>
        <v>0</v>
      </c>
      <c r="R63" s="57">
        <f t="shared" si="15"/>
        <v>0</v>
      </c>
      <c r="S63" s="55">
        <f t="shared" si="15"/>
        <v>0</v>
      </c>
      <c r="T63" s="57">
        <f t="shared" si="15"/>
        <v>0</v>
      </c>
      <c r="U63" s="55">
        <f t="shared" si="15"/>
        <v>0</v>
      </c>
      <c r="V63" s="57">
        <f t="shared" si="15"/>
        <v>0</v>
      </c>
      <c r="W63" s="55">
        <f t="shared" si="15"/>
        <v>0</v>
      </c>
      <c r="X63" s="57">
        <f t="shared" si="15"/>
        <v>0</v>
      </c>
      <c r="Y63" s="55">
        <f t="shared" si="15"/>
        <v>0</v>
      </c>
      <c r="Z63" s="57">
        <f t="shared" si="15"/>
        <v>0</v>
      </c>
      <c r="AA63" s="57">
        <f t="shared" si="15"/>
        <v>0</v>
      </c>
      <c r="AB63" s="57">
        <f t="shared" si="15"/>
        <v>0</v>
      </c>
      <c r="AC63" s="57">
        <f t="shared" si="15"/>
        <v>0</v>
      </c>
      <c r="AD63" s="57">
        <f t="shared" si="15"/>
        <v>0</v>
      </c>
      <c r="AE63" s="57">
        <f t="shared" si="15"/>
        <v>0</v>
      </c>
      <c r="AF63" s="22"/>
      <c r="AG63" s="22"/>
      <c r="AH63" s="22"/>
      <c r="AI63" s="22"/>
      <c r="AJ63" s="22"/>
      <c r="AK63" s="22"/>
      <c r="AL63" s="22"/>
      <c r="AM63" s="22"/>
    </row>
    <row r="64" spans="1:39" ht="16.5" customHeight="1" x14ac:dyDescent="0.2">
      <c r="A64" s="442" t="s">
        <v>43</v>
      </c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  <c r="AB64" s="443"/>
      <c r="AC64" s="443"/>
      <c r="AD64" s="443"/>
      <c r="AE64" s="444"/>
      <c r="AF64" s="1"/>
      <c r="AG64" s="1"/>
      <c r="AH64" s="1"/>
      <c r="AI64" s="1"/>
      <c r="AJ64" s="1"/>
      <c r="AK64" s="1"/>
      <c r="AL64" s="1"/>
      <c r="AM64" s="1"/>
    </row>
    <row r="65" spans="1:39" ht="16.5" customHeight="1" x14ac:dyDescent="0.2">
      <c r="A65" s="445" t="s">
        <v>41</v>
      </c>
      <c r="B65" s="446"/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  <c r="V65" s="446"/>
      <c r="W65" s="446"/>
      <c r="X65" s="446"/>
      <c r="Y65" s="446"/>
      <c r="Z65" s="446"/>
      <c r="AA65" s="446"/>
      <c r="AB65" s="446"/>
      <c r="AC65" s="446"/>
      <c r="AD65" s="446"/>
      <c r="AE65" s="447"/>
      <c r="AF65" s="1"/>
      <c r="AG65" s="1"/>
      <c r="AH65" s="1"/>
      <c r="AI65" s="1"/>
      <c r="AJ65" s="1"/>
      <c r="AK65" s="1"/>
      <c r="AL65" s="1"/>
      <c r="AM65" s="1"/>
    </row>
    <row r="66" spans="1:39" ht="16.5" customHeight="1" x14ac:dyDescent="0.2">
      <c r="A66" s="92"/>
      <c r="B66" s="93"/>
      <c r="C66" s="94"/>
      <c r="D66" s="92"/>
      <c r="E66" s="95"/>
      <c r="F66" s="95"/>
      <c r="G66" s="62">
        <f t="shared" ref="G66:G70" si="16">SUM(H66:N66)</f>
        <v>0</v>
      </c>
      <c r="H66" s="96"/>
      <c r="I66" s="97"/>
      <c r="J66" s="97"/>
      <c r="K66" s="97"/>
      <c r="L66" s="97"/>
      <c r="M66" s="97"/>
      <c r="N66" s="97"/>
      <c r="O66" s="96"/>
      <c r="P66" s="98"/>
      <c r="Q66" s="96"/>
      <c r="R66" s="98"/>
      <c r="S66" s="96"/>
      <c r="T66" s="98"/>
      <c r="U66" s="96"/>
      <c r="V66" s="98"/>
      <c r="W66" s="96"/>
      <c r="X66" s="98"/>
      <c r="Y66" s="96"/>
      <c r="Z66" s="98"/>
      <c r="AA66" s="99"/>
      <c r="AB66" s="32"/>
      <c r="AC66" s="32"/>
      <c r="AD66" s="32"/>
      <c r="AE66" s="32"/>
      <c r="AF66" s="1"/>
      <c r="AG66" s="1"/>
      <c r="AH66" s="1"/>
      <c r="AI66" s="1"/>
      <c r="AJ66" s="1"/>
      <c r="AK66" s="1"/>
      <c r="AL66" s="1"/>
      <c r="AM66" s="1"/>
    </row>
    <row r="67" spans="1:39" ht="16.5" customHeight="1" x14ac:dyDescent="0.2">
      <c r="A67" s="33"/>
      <c r="B67" s="34"/>
      <c r="C67" s="35"/>
      <c r="D67" s="33"/>
      <c r="E67" s="36"/>
      <c r="F67" s="36"/>
      <c r="G67" s="37">
        <f t="shared" si="16"/>
        <v>0</v>
      </c>
      <c r="H67" s="38"/>
      <c r="I67" s="39"/>
      <c r="J67" s="39"/>
      <c r="K67" s="39"/>
      <c r="L67" s="39"/>
      <c r="M67" s="39"/>
      <c r="N67" s="39"/>
      <c r="O67" s="38"/>
      <c r="P67" s="41"/>
      <c r="Q67" s="38"/>
      <c r="R67" s="41"/>
      <c r="S67" s="38"/>
      <c r="T67" s="41"/>
      <c r="U67" s="38"/>
      <c r="V67" s="41"/>
      <c r="W67" s="38"/>
      <c r="X67" s="41"/>
      <c r="Y67" s="38"/>
      <c r="Z67" s="41"/>
      <c r="AA67" s="90"/>
      <c r="AB67" s="42"/>
      <c r="AC67" s="42"/>
      <c r="AD67" s="42"/>
      <c r="AE67" s="42"/>
      <c r="AF67" s="1"/>
      <c r="AG67" s="1"/>
      <c r="AH67" s="1"/>
      <c r="AI67" s="1"/>
      <c r="AJ67" s="1"/>
      <c r="AK67" s="1"/>
      <c r="AL67" s="1"/>
      <c r="AM67" s="1"/>
    </row>
    <row r="68" spans="1:39" ht="16.5" customHeight="1" x14ac:dyDescent="0.2">
      <c r="A68" s="33"/>
      <c r="B68" s="34"/>
      <c r="C68" s="35"/>
      <c r="D68" s="33"/>
      <c r="E68" s="36"/>
      <c r="F68" s="36"/>
      <c r="G68" s="37">
        <f t="shared" si="16"/>
        <v>0</v>
      </c>
      <c r="H68" s="38"/>
      <c r="I68" s="39"/>
      <c r="J68" s="39"/>
      <c r="K68" s="39"/>
      <c r="L68" s="39"/>
      <c r="M68" s="39"/>
      <c r="N68" s="39"/>
      <c r="O68" s="38"/>
      <c r="P68" s="41"/>
      <c r="Q68" s="38"/>
      <c r="R68" s="41"/>
      <c r="S68" s="38"/>
      <c r="T68" s="41"/>
      <c r="U68" s="38"/>
      <c r="V68" s="41"/>
      <c r="W68" s="38"/>
      <c r="X68" s="41"/>
      <c r="Y68" s="38"/>
      <c r="Z68" s="41"/>
      <c r="AA68" s="90"/>
      <c r="AB68" s="42"/>
      <c r="AC68" s="42"/>
      <c r="AD68" s="42"/>
      <c r="AE68" s="42"/>
      <c r="AF68" s="1"/>
      <c r="AG68" s="1"/>
      <c r="AH68" s="1"/>
      <c r="AI68" s="1"/>
      <c r="AJ68" s="1"/>
      <c r="AK68" s="1"/>
      <c r="AL68" s="1"/>
      <c r="AM68" s="1"/>
    </row>
    <row r="69" spans="1:39" ht="16.5" customHeight="1" x14ac:dyDescent="0.2">
      <c r="A69" s="33"/>
      <c r="B69" s="34"/>
      <c r="C69" s="35"/>
      <c r="D69" s="33"/>
      <c r="E69" s="36"/>
      <c r="F69" s="36"/>
      <c r="G69" s="37">
        <f t="shared" si="16"/>
        <v>0</v>
      </c>
      <c r="H69" s="38"/>
      <c r="I69" s="39"/>
      <c r="J69" s="39"/>
      <c r="K69" s="39"/>
      <c r="L69" s="39"/>
      <c r="M69" s="39"/>
      <c r="N69" s="39"/>
      <c r="O69" s="38"/>
      <c r="P69" s="41"/>
      <c r="Q69" s="38"/>
      <c r="R69" s="41"/>
      <c r="S69" s="38"/>
      <c r="T69" s="41"/>
      <c r="U69" s="38"/>
      <c r="V69" s="41"/>
      <c r="W69" s="38"/>
      <c r="X69" s="41"/>
      <c r="Y69" s="38"/>
      <c r="Z69" s="41"/>
      <c r="AA69" s="90"/>
      <c r="AB69" s="42"/>
      <c r="AC69" s="42"/>
      <c r="AD69" s="42"/>
      <c r="AE69" s="42"/>
      <c r="AF69" s="1"/>
      <c r="AG69" s="1"/>
      <c r="AH69" s="1"/>
      <c r="AI69" s="1"/>
      <c r="AJ69" s="1"/>
      <c r="AK69" s="1"/>
      <c r="AL69" s="1"/>
      <c r="AM69" s="1"/>
    </row>
    <row r="70" spans="1:39" ht="16.5" customHeight="1" x14ac:dyDescent="0.2">
      <c r="A70" s="65"/>
      <c r="B70" s="34"/>
      <c r="C70" s="35"/>
      <c r="D70" s="33"/>
      <c r="E70" s="36"/>
      <c r="F70" s="36"/>
      <c r="G70" s="37">
        <f t="shared" si="16"/>
        <v>0</v>
      </c>
      <c r="H70" s="38"/>
      <c r="I70" s="39"/>
      <c r="J70" s="39"/>
      <c r="K70" s="39"/>
      <c r="L70" s="39"/>
      <c r="M70" s="39"/>
      <c r="N70" s="39"/>
      <c r="O70" s="38"/>
      <c r="P70" s="41"/>
      <c r="Q70" s="38"/>
      <c r="R70" s="41"/>
      <c r="S70" s="38"/>
      <c r="T70" s="41"/>
      <c r="U70" s="38"/>
      <c r="V70" s="41"/>
      <c r="W70" s="38"/>
      <c r="X70" s="41"/>
      <c r="Y70" s="38"/>
      <c r="Z70" s="41"/>
      <c r="AA70" s="91"/>
      <c r="AB70" s="51"/>
      <c r="AC70" s="51"/>
      <c r="AD70" s="51"/>
      <c r="AE70" s="51"/>
      <c r="AF70" s="1"/>
      <c r="AG70" s="1"/>
      <c r="AH70" s="1"/>
      <c r="AI70" s="1"/>
      <c r="AJ70" s="1"/>
      <c r="AK70" s="1"/>
      <c r="AL70" s="1"/>
      <c r="AM70" s="1"/>
    </row>
    <row r="71" spans="1:39" ht="16.5" customHeight="1" x14ac:dyDescent="0.2">
      <c r="A71" s="480" t="s">
        <v>19</v>
      </c>
      <c r="B71" s="481"/>
      <c r="C71" s="52"/>
      <c r="D71" s="53">
        <f>SUM(D66:D70)</f>
        <v>0</v>
      </c>
      <c r="E71" s="54"/>
      <c r="F71" s="54"/>
      <c r="G71" s="53">
        <f t="shared" ref="G71:AE71" si="17">SUM(G66:G70)</f>
        <v>0</v>
      </c>
      <c r="H71" s="55">
        <f t="shared" si="17"/>
        <v>0</v>
      </c>
      <c r="I71" s="56">
        <f t="shared" si="17"/>
        <v>0</v>
      </c>
      <c r="J71" s="56">
        <f t="shared" si="17"/>
        <v>0</v>
      </c>
      <c r="K71" s="56">
        <f t="shared" si="17"/>
        <v>0</v>
      </c>
      <c r="L71" s="56">
        <f t="shared" si="17"/>
        <v>0</v>
      </c>
      <c r="M71" s="56">
        <f t="shared" si="17"/>
        <v>0</v>
      </c>
      <c r="N71" s="56">
        <f t="shared" si="17"/>
        <v>0</v>
      </c>
      <c r="O71" s="55">
        <f t="shared" si="17"/>
        <v>0</v>
      </c>
      <c r="P71" s="57">
        <f t="shared" si="17"/>
        <v>0</v>
      </c>
      <c r="Q71" s="55">
        <f t="shared" si="17"/>
        <v>0</v>
      </c>
      <c r="R71" s="57">
        <f t="shared" si="17"/>
        <v>0</v>
      </c>
      <c r="S71" s="55">
        <f t="shared" si="17"/>
        <v>0</v>
      </c>
      <c r="T71" s="57">
        <f t="shared" si="17"/>
        <v>0</v>
      </c>
      <c r="U71" s="55">
        <f t="shared" si="17"/>
        <v>0</v>
      </c>
      <c r="V71" s="57">
        <f t="shared" si="17"/>
        <v>0</v>
      </c>
      <c r="W71" s="55">
        <f t="shared" si="17"/>
        <v>0</v>
      </c>
      <c r="X71" s="57">
        <f t="shared" si="17"/>
        <v>0</v>
      </c>
      <c r="Y71" s="55">
        <f t="shared" si="17"/>
        <v>0</v>
      </c>
      <c r="Z71" s="57">
        <f t="shared" si="17"/>
        <v>0</v>
      </c>
      <c r="AA71" s="57">
        <f t="shared" si="17"/>
        <v>0</v>
      </c>
      <c r="AB71" s="57">
        <f t="shared" si="17"/>
        <v>0</v>
      </c>
      <c r="AC71" s="57">
        <f t="shared" si="17"/>
        <v>0</v>
      </c>
      <c r="AD71" s="57">
        <f t="shared" si="17"/>
        <v>0</v>
      </c>
      <c r="AE71" s="57">
        <f t="shared" si="17"/>
        <v>0</v>
      </c>
      <c r="AF71" s="22"/>
      <c r="AG71" s="22"/>
      <c r="AH71" s="22"/>
      <c r="AI71" s="22"/>
      <c r="AJ71" s="22"/>
      <c r="AK71" s="22"/>
      <c r="AL71" s="22"/>
      <c r="AM71" s="22"/>
    </row>
    <row r="72" spans="1:39" ht="16.5" customHeight="1" x14ac:dyDescent="0.2">
      <c r="A72" s="449" t="s">
        <v>44</v>
      </c>
      <c r="B72" s="450"/>
      <c r="C72" s="450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  <c r="T72" s="450"/>
      <c r="U72" s="450"/>
      <c r="V72" s="450"/>
      <c r="W72" s="450"/>
      <c r="X72" s="450"/>
      <c r="Y72" s="450"/>
      <c r="Z72" s="450"/>
      <c r="AA72" s="450"/>
      <c r="AB72" s="450"/>
      <c r="AC72" s="450"/>
      <c r="AD72" s="450"/>
      <c r="AE72" s="441"/>
      <c r="AF72" s="1"/>
      <c r="AG72" s="1"/>
      <c r="AH72" s="1"/>
      <c r="AI72" s="1"/>
      <c r="AJ72" s="1"/>
      <c r="AK72" s="1"/>
      <c r="AL72" s="1"/>
      <c r="AM72" s="1"/>
    </row>
    <row r="73" spans="1:39" ht="16.5" customHeight="1" x14ac:dyDescent="0.2">
      <c r="A73" s="92"/>
      <c r="B73" s="93"/>
      <c r="C73" s="94"/>
      <c r="D73" s="92"/>
      <c r="E73" s="95"/>
      <c r="F73" s="95"/>
      <c r="G73" s="62">
        <f t="shared" ref="G73:G77" si="18">SUM(H73:N73)</f>
        <v>0</v>
      </c>
      <c r="H73" s="96"/>
      <c r="I73" s="97"/>
      <c r="J73" s="97"/>
      <c r="K73" s="97"/>
      <c r="L73" s="97"/>
      <c r="M73" s="97"/>
      <c r="N73" s="97"/>
      <c r="O73" s="96"/>
      <c r="P73" s="98"/>
      <c r="Q73" s="96"/>
      <c r="R73" s="98"/>
      <c r="S73" s="96"/>
      <c r="T73" s="98"/>
      <c r="U73" s="96"/>
      <c r="V73" s="98"/>
      <c r="W73" s="96"/>
      <c r="X73" s="98"/>
      <c r="Y73" s="96"/>
      <c r="Z73" s="98"/>
      <c r="AA73" s="99"/>
      <c r="AB73" s="32"/>
      <c r="AC73" s="32"/>
      <c r="AD73" s="32"/>
      <c r="AE73" s="32"/>
      <c r="AF73" s="1"/>
      <c r="AG73" s="1"/>
      <c r="AH73" s="1"/>
      <c r="AI73" s="1"/>
      <c r="AJ73" s="1"/>
      <c r="AK73" s="1"/>
      <c r="AL73" s="1"/>
      <c r="AM73" s="1"/>
    </row>
    <row r="74" spans="1:39" ht="16.5" customHeight="1" x14ac:dyDescent="0.2">
      <c r="A74" s="33"/>
      <c r="B74" s="34"/>
      <c r="C74" s="35"/>
      <c r="D74" s="33"/>
      <c r="E74" s="36"/>
      <c r="F74" s="36"/>
      <c r="G74" s="37">
        <f t="shared" si="18"/>
        <v>0</v>
      </c>
      <c r="H74" s="38"/>
      <c r="I74" s="39"/>
      <c r="J74" s="39"/>
      <c r="K74" s="39"/>
      <c r="L74" s="39"/>
      <c r="M74" s="39"/>
      <c r="N74" s="39"/>
      <c r="O74" s="38"/>
      <c r="P74" s="41"/>
      <c r="Q74" s="38"/>
      <c r="R74" s="41"/>
      <c r="S74" s="38"/>
      <c r="T74" s="41"/>
      <c r="U74" s="38"/>
      <c r="V74" s="41"/>
      <c r="W74" s="38"/>
      <c r="X74" s="41"/>
      <c r="Y74" s="38"/>
      <c r="Z74" s="41"/>
      <c r="AA74" s="90"/>
      <c r="AB74" s="42"/>
      <c r="AC74" s="42"/>
      <c r="AD74" s="42"/>
      <c r="AE74" s="42"/>
      <c r="AF74" s="1"/>
      <c r="AG74" s="1"/>
      <c r="AH74" s="1"/>
      <c r="AI74" s="1"/>
      <c r="AJ74" s="1"/>
      <c r="AK74" s="1"/>
      <c r="AL74" s="1"/>
      <c r="AM74" s="1"/>
    </row>
    <row r="75" spans="1:39" ht="16.5" customHeight="1" x14ac:dyDescent="0.2">
      <c r="A75" s="33"/>
      <c r="B75" s="34"/>
      <c r="C75" s="35"/>
      <c r="D75" s="33"/>
      <c r="E75" s="36"/>
      <c r="F75" s="36"/>
      <c r="G75" s="37">
        <f t="shared" si="18"/>
        <v>0</v>
      </c>
      <c r="H75" s="38"/>
      <c r="I75" s="39"/>
      <c r="J75" s="39"/>
      <c r="K75" s="39"/>
      <c r="L75" s="39"/>
      <c r="M75" s="39"/>
      <c r="N75" s="39"/>
      <c r="O75" s="38"/>
      <c r="P75" s="41"/>
      <c r="Q75" s="38"/>
      <c r="R75" s="41"/>
      <c r="S75" s="38"/>
      <c r="T75" s="41"/>
      <c r="U75" s="38"/>
      <c r="V75" s="41"/>
      <c r="W75" s="38"/>
      <c r="X75" s="41"/>
      <c r="Y75" s="38"/>
      <c r="Z75" s="41"/>
      <c r="AA75" s="90"/>
      <c r="AB75" s="42"/>
      <c r="AC75" s="42"/>
      <c r="AD75" s="42"/>
      <c r="AE75" s="42"/>
      <c r="AF75" s="1"/>
      <c r="AG75" s="1"/>
      <c r="AH75" s="1"/>
      <c r="AI75" s="1"/>
      <c r="AJ75" s="1"/>
      <c r="AK75" s="1"/>
      <c r="AL75" s="1"/>
      <c r="AM75" s="1"/>
    </row>
    <row r="76" spans="1:39" ht="16.5" customHeight="1" x14ac:dyDescent="0.2">
      <c r="A76" s="33"/>
      <c r="B76" s="34"/>
      <c r="C76" s="35"/>
      <c r="D76" s="33"/>
      <c r="E76" s="36"/>
      <c r="F76" s="36"/>
      <c r="G76" s="37">
        <f t="shared" si="18"/>
        <v>0</v>
      </c>
      <c r="H76" s="38"/>
      <c r="I76" s="39"/>
      <c r="J76" s="39"/>
      <c r="K76" s="39"/>
      <c r="L76" s="39"/>
      <c r="M76" s="39"/>
      <c r="N76" s="39"/>
      <c r="O76" s="38"/>
      <c r="P76" s="41"/>
      <c r="Q76" s="38"/>
      <c r="R76" s="41"/>
      <c r="S76" s="38"/>
      <c r="T76" s="41"/>
      <c r="U76" s="38"/>
      <c r="V76" s="41"/>
      <c r="W76" s="38"/>
      <c r="X76" s="41"/>
      <c r="Y76" s="38"/>
      <c r="Z76" s="41"/>
      <c r="AA76" s="90"/>
      <c r="AB76" s="42"/>
      <c r="AC76" s="42"/>
      <c r="AD76" s="42"/>
      <c r="AE76" s="42"/>
      <c r="AF76" s="1"/>
      <c r="AG76" s="1"/>
      <c r="AH76" s="1"/>
      <c r="AI76" s="1"/>
      <c r="AJ76" s="1"/>
      <c r="AK76" s="1"/>
      <c r="AL76" s="1"/>
      <c r="AM76" s="1"/>
    </row>
    <row r="77" spans="1:39" ht="16.5" customHeight="1" x14ac:dyDescent="0.2">
      <c r="A77" s="65"/>
      <c r="B77" s="34"/>
      <c r="C77" s="35"/>
      <c r="D77" s="33"/>
      <c r="E77" s="36"/>
      <c r="F77" s="36"/>
      <c r="G77" s="37">
        <f t="shared" si="18"/>
        <v>0</v>
      </c>
      <c r="H77" s="38"/>
      <c r="I77" s="39"/>
      <c r="J77" s="39"/>
      <c r="K77" s="39"/>
      <c r="L77" s="39"/>
      <c r="M77" s="39"/>
      <c r="N77" s="39"/>
      <c r="O77" s="38"/>
      <c r="P77" s="41"/>
      <c r="Q77" s="38"/>
      <c r="R77" s="41"/>
      <c r="S77" s="38"/>
      <c r="T77" s="41"/>
      <c r="U77" s="38"/>
      <c r="V77" s="41"/>
      <c r="W77" s="38"/>
      <c r="X77" s="41"/>
      <c r="Y77" s="38"/>
      <c r="Z77" s="49"/>
      <c r="AA77" s="91"/>
      <c r="AB77" s="51"/>
      <c r="AC77" s="51"/>
      <c r="AD77" s="51"/>
      <c r="AE77" s="51"/>
      <c r="AF77" s="1"/>
      <c r="AG77" s="1"/>
      <c r="AH77" s="1"/>
      <c r="AI77" s="1"/>
      <c r="AJ77" s="1"/>
      <c r="AK77" s="1"/>
      <c r="AL77" s="1"/>
      <c r="AM77" s="1"/>
    </row>
    <row r="78" spans="1:39" ht="16.5" customHeight="1" x14ac:dyDescent="0.2">
      <c r="A78" s="436" t="s">
        <v>19</v>
      </c>
      <c r="B78" s="437"/>
      <c r="C78" s="102"/>
      <c r="D78" s="103">
        <f>SUM(D73:D77)</f>
        <v>0</v>
      </c>
      <c r="E78" s="104"/>
      <c r="F78" s="104"/>
      <c r="G78" s="103">
        <f t="shared" ref="G78:Y78" si="19">SUM(G73:G77)</f>
        <v>0</v>
      </c>
      <c r="H78" s="105">
        <f t="shared" si="19"/>
        <v>0</v>
      </c>
      <c r="I78" s="106">
        <f t="shared" si="19"/>
        <v>0</v>
      </c>
      <c r="J78" s="106">
        <f t="shared" si="19"/>
        <v>0</v>
      </c>
      <c r="K78" s="106">
        <f t="shared" si="19"/>
        <v>0</v>
      </c>
      <c r="L78" s="106">
        <f t="shared" si="19"/>
        <v>0</v>
      </c>
      <c r="M78" s="106">
        <f t="shared" si="19"/>
        <v>0</v>
      </c>
      <c r="N78" s="106">
        <f t="shared" si="19"/>
        <v>0</v>
      </c>
      <c r="O78" s="105">
        <f t="shared" si="19"/>
        <v>0</v>
      </c>
      <c r="P78" s="107">
        <f t="shared" si="19"/>
        <v>0</v>
      </c>
      <c r="Q78" s="105">
        <f t="shared" si="19"/>
        <v>0</v>
      </c>
      <c r="R78" s="107">
        <f t="shared" si="19"/>
        <v>0</v>
      </c>
      <c r="S78" s="105">
        <f t="shared" si="19"/>
        <v>0</v>
      </c>
      <c r="T78" s="107">
        <f t="shared" si="19"/>
        <v>0</v>
      </c>
      <c r="U78" s="105">
        <f t="shared" si="19"/>
        <v>0</v>
      </c>
      <c r="V78" s="107">
        <f t="shared" si="19"/>
        <v>0</v>
      </c>
      <c r="W78" s="105">
        <f t="shared" si="19"/>
        <v>0</v>
      </c>
      <c r="X78" s="107">
        <f t="shared" si="19"/>
        <v>0</v>
      </c>
      <c r="Y78" s="105">
        <f t="shared" si="19"/>
        <v>0</v>
      </c>
      <c r="Z78" s="20"/>
      <c r="AA78" s="109"/>
      <c r="AB78" s="110"/>
      <c r="AC78" s="110"/>
      <c r="AD78" s="110"/>
      <c r="AE78" s="110"/>
      <c r="AF78" s="22"/>
      <c r="AG78" s="22"/>
      <c r="AH78" s="22"/>
      <c r="AI78" s="22"/>
      <c r="AJ78" s="22"/>
      <c r="AK78" s="22"/>
      <c r="AL78" s="22"/>
      <c r="AM78" s="22"/>
    </row>
    <row r="79" spans="1:39" ht="16.5" customHeight="1" x14ac:dyDescent="0.2">
      <c r="A79" s="442" t="s">
        <v>45</v>
      </c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4"/>
      <c r="AF79" s="1"/>
      <c r="AG79" s="1"/>
      <c r="AH79" s="1"/>
      <c r="AI79" s="1"/>
      <c r="AJ79" s="1"/>
      <c r="AK79" s="1"/>
      <c r="AL79" s="1"/>
      <c r="AM79" s="1"/>
    </row>
    <row r="80" spans="1:39" ht="16.5" customHeight="1" x14ac:dyDescent="0.2">
      <c r="A80" s="445" t="s">
        <v>46</v>
      </c>
      <c r="B80" s="446"/>
      <c r="C80" s="446"/>
      <c r="D80" s="446"/>
      <c r="E80" s="446"/>
      <c r="F80" s="446"/>
      <c r="G80" s="446"/>
      <c r="H80" s="446"/>
      <c r="I80" s="446"/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  <c r="U80" s="446"/>
      <c r="V80" s="446"/>
      <c r="W80" s="446"/>
      <c r="X80" s="446"/>
      <c r="Y80" s="446"/>
      <c r="Z80" s="446"/>
      <c r="AA80" s="446"/>
      <c r="AB80" s="446"/>
      <c r="AC80" s="446"/>
      <c r="AD80" s="446"/>
      <c r="AE80" s="447"/>
      <c r="AF80" s="1"/>
      <c r="AG80" s="1"/>
      <c r="AH80" s="1"/>
      <c r="AI80" s="1"/>
      <c r="AJ80" s="1"/>
      <c r="AK80" s="1"/>
      <c r="AL80" s="1"/>
      <c r="AM80" s="1"/>
    </row>
    <row r="81" spans="1:39" ht="16.5" customHeight="1" x14ac:dyDescent="0.2">
      <c r="A81" s="92"/>
      <c r="B81" s="93"/>
      <c r="C81" s="94"/>
      <c r="D81" s="92"/>
      <c r="E81" s="95"/>
      <c r="F81" s="95"/>
      <c r="G81" s="62">
        <f t="shared" ref="G81:G85" si="20">SUM(H81:N81)</f>
        <v>0</v>
      </c>
      <c r="H81" s="96"/>
      <c r="I81" s="97"/>
      <c r="J81" s="97"/>
      <c r="K81" s="97"/>
      <c r="L81" s="97"/>
      <c r="M81" s="97"/>
      <c r="N81" s="97"/>
      <c r="O81" s="96"/>
      <c r="P81" s="98"/>
      <c r="Q81" s="96"/>
      <c r="R81" s="98"/>
      <c r="S81" s="96"/>
      <c r="T81" s="98"/>
      <c r="U81" s="96"/>
      <c r="V81" s="98"/>
      <c r="W81" s="96"/>
      <c r="X81" s="98"/>
      <c r="Y81" s="96"/>
      <c r="Z81" s="98"/>
      <c r="AA81" s="99"/>
      <c r="AB81" s="32"/>
      <c r="AC81" s="32"/>
      <c r="AD81" s="32"/>
      <c r="AE81" s="32"/>
      <c r="AF81" s="1"/>
      <c r="AG81" s="1"/>
      <c r="AH81" s="1"/>
      <c r="AI81" s="1"/>
      <c r="AJ81" s="1"/>
      <c r="AK81" s="1"/>
      <c r="AL81" s="1"/>
      <c r="AM81" s="1"/>
    </row>
    <row r="82" spans="1:39" ht="16.5" customHeight="1" x14ac:dyDescent="0.2">
      <c r="A82" s="33"/>
      <c r="B82" s="34"/>
      <c r="C82" s="35"/>
      <c r="D82" s="33"/>
      <c r="E82" s="36"/>
      <c r="F82" s="36"/>
      <c r="G82" s="37">
        <f t="shared" si="20"/>
        <v>0</v>
      </c>
      <c r="H82" s="38"/>
      <c r="I82" s="39"/>
      <c r="J82" s="39"/>
      <c r="K82" s="39"/>
      <c r="L82" s="39"/>
      <c r="M82" s="39"/>
      <c r="N82" s="39"/>
      <c r="O82" s="38"/>
      <c r="P82" s="41"/>
      <c r="Q82" s="38"/>
      <c r="R82" s="41"/>
      <c r="S82" s="38"/>
      <c r="T82" s="41"/>
      <c r="U82" s="38"/>
      <c r="V82" s="41"/>
      <c r="W82" s="38"/>
      <c r="X82" s="41"/>
      <c r="Y82" s="38"/>
      <c r="Z82" s="41"/>
      <c r="AA82" s="90"/>
      <c r="AB82" s="42"/>
      <c r="AC82" s="42"/>
      <c r="AD82" s="42"/>
      <c r="AE82" s="42"/>
      <c r="AF82" s="1"/>
      <c r="AG82" s="1"/>
      <c r="AH82" s="1"/>
      <c r="AI82" s="1"/>
      <c r="AJ82" s="1"/>
      <c r="AK82" s="1"/>
      <c r="AL82" s="1"/>
      <c r="AM82" s="1"/>
    </row>
    <row r="83" spans="1:39" ht="16.5" customHeight="1" x14ac:dyDescent="0.2">
      <c r="A83" s="33"/>
      <c r="B83" s="34"/>
      <c r="C83" s="35"/>
      <c r="D83" s="33"/>
      <c r="E83" s="36"/>
      <c r="F83" s="36"/>
      <c r="G83" s="37">
        <f t="shared" si="20"/>
        <v>0</v>
      </c>
      <c r="H83" s="38"/>
      <c r="I83" s="39"/>
      <c r="J83" s="39"/>
      <c r="K83" s="39"/>
      <c r="L83" s="39"/>
      <c r="M83" s="39"/>
      <c r="N83" s="39"/>
      <c r="O83" s="38"/>
      <c r="P83" s="41"/>
      <c r="Q83" s="38"/>
      <c r="R83" s="41"/>
      <c r="S83" s="38"/>
      <c r="T83" s="41"/>
      <c r="U83" s="38"/>
      <c r="V83" s="41"/>
      <c r="W83" s="38"/>
      <c r="X83" s="41"/>
      <c r="Y83" s="38"/>
      <c r="Z83" s="41"/>
      <c r="AA83" s="90"/>
      <c r="AB83" s="42"/>
      <c r="AC83" s="42"/>
      <c r="AD83" s="42"/>
      <c r="AE83" s="42"/>
      <c r="AF83" s="1"/>
      <c r="AG83" s="1"/>
      <c r="AH83" s="1"/>
      <c r="AI83" s="1"/>
      <c r="AJ83" s="1"/>
      <c r="AK83" s="1"/>
      <c r="AL83" s="1"/>
      <c r="AM83" s="1"/>
    </row>
    <row r="84" spans="1:39" ht="16.5" customHeight="1" x14ac:dyDescent="0.2">
      <c r="A84" s="33"/>
      <c r="B84" s="34"/>
      <c r="C84" s="35"/>
      <c r="D84" s="33"/>
      <c r="E84" s="36"/>
      <c r="F84" s="36"/>
      <c r="G84" s="37">
        <f t="shared" si="20"/>
        <v>0</v>
      </c>
      <c r="H84" s="38"/>
      <c r="I84" s="39"/>
      <c r="J84" s="39"/>
      <c r="K84" s="39"/>
      <c r="L84" s="39"/>
      <c r="M84" s="39"/>
      <c r="N84" s="39"/>
      <c r="O84" s="38"/>
      <c r="P84" s="41"/>
      <c r="Q84" s="38"/>
      <c r="R84" s="41"/>
      <c r="S84" s="38"/>
      <c r="T84" s="41"/>
      <c r="U84" s="38"/>
      <c r="V84" s="41"/>
      <c r="W84" s="38"/>
      <c r="X84" s="41"/>
      <c r="Y84" s="38"/>
      <c r="Z84" s="41"/>
      <c r="AA84" s="90"/>
      <c r="AB84" s="42"/>
      <c r="AC84" s="42"/>
      <c r="AD84" s="42"/>
      <c r="AE84" s="42"/>
      <c r="AF84" s="1"/>
      <c r="AG84" s="1"/>
      <c r="AH84" s="1"/>
      <c r="AI84" s="1"/>
      <c r="AJ84" s="1"/>
      <c r="AK84" s="1"/>
      <c r="AL84" s="1"/>
      <c r="AM84" s="1"/>
    </row>
    <row r="85" spans="1:39" ht="16.5" customHeight="1" x14ac:dyDescent="0.2">
      <c r="A85" s="65"/>
      <c r="B85" s="34"/>
      <c r="C85" s="35"/>
      <c r="D85" s="33"/>
      <c r="E85" s="36"/>
      <c r="F85" s="36"/>
      <c r="G85" s="37">
        <f t="shared" si="20"/>
        <v>0</v>
      </c>
      <c r="H85" s="38"/>
      <c r="I85" s="39"/>
      <c r="J85" s="39"/>
      <c r="K85" s="39"/>
      <c r="L85" s="39"/>
      <c r="M85" s="39"/>
      <c r="N85" s="39"/>
      <c r="O85" s="38"/>
      <c r="P85" s="41"/>
      <c r="Q85" s="38"/>
      <c r="R85" s="41"/>
      <c r="S85" s="38"/>
      <c r="T85" s="41"/>
      <c r="U85" s="38"/>
      <c r="V85" s="41"/>
      <c r="W85" s="38"/>
      <c r="X85" s="41"/>
      <c r="Y85" s="38"/>
      <c r="Z85" s="41"/>
      <c r="AA85" s="91"/>
      <c r="AB85" s="51"/>
      <c r="AC85" s="51"/>
      <c r="AD85" s="51"/>
      <c r="AE85" s="51"/>
      <c r="AF85" s="1"/>
      <c r="AG85" s="1"/>
      <c r="AH85" s="1"/>
      <c r="AI85" s="1"/>
      <c r="AJ85" s="1"/>
      <c r="AK85" s="1"/>
      <c r="AL85" s="1"/>
      <c r="AM85" s="1"/>
    </row>
    <row r="86" spans="1:39" ht="16.5" customHeight="1" x14ac:dyDescent="0.2">
      <c r="A86" s="111" t="s">
        <v>19</v>
      </c>
      <c r="B86" s="112"/>
      <c r="C86" s="52"/>
      <c r="D86" s="53">
        <f>SUM(D81:D85)</f>
        <v>0</v>
      </c>
      <c r="E86" s="54"/>
      <c r="F86" s="54"/>
      <c r="G86" s="53">
        <f t="shared" ref="G86:AE86" si="21">SUM(G81:G85)</f>
        <v>0</v>
      </c>
      <c r="H86" s="55">
        <f t="shared" si="21"/>
        <v>0</v>
      </c>
      <c r="I86" s="56">
        <f t="shared" si="21"/>
        <v>0</v>
      </c>
      <c r="J86" s="56">
        <f t="shared" si="21"/>
        <v>0</v>
      </c>
      <c r="K86" s="56">
        <f t="shared" si="21"/>
        <v>0</v>
      </c>
      <c r="L86" s="56">
        <f t="shared" si="21"/>
        <v>0</v>
      </c>
      <c r="M86" s="56">
        <f t="shared" si="21"/>
        <v>0</v>
      </c>
      <c r="N86" s="56">
        <f t="shared" si="21"/>
        <v>0</v>
      </c>
      <c r="O86" s="55">
        <f t="shared" si="21"/>
        <v>0</v>
      </c>
      <c r="P86" s="57">
        <f t="shared" si="21"/>
        <v>0</v>
      </c>
      <c r="Q86" s="55">
        <f t="shared" si="21"/>
        <v>0</v>
      </c>
      <c r="R86" s="57">
        <f t="shared" si="21"/>
        <v>0</v>
      </c>
      <c r="S86" s="55">
        <f t="shared" si="21"/>
        <v>0</v>
      </c>
      <c r="T86" s="57">
        <f t="shared" si="21"/>
        <v>0</v>
      </c>
      <c r="U86" s="55">
        <f t="shared" si="21"/>
        <v>0</v>
      </c>
      <c r="V86" s="57">
        <f t="shared" si="21"/>
        <v>0</v>
      </c>
      <c r="W86" s="55">
        <f t="shared" si="21"/>
        <v>0</v>
      </c>
      <c r="X86" s="57">
        <f t="shared" si="21"/>
        <v>0</v>
      </c>
      <c r="Y86" s="55">
        <f t="shared" si="21"/>
        <v>0</v>
      </c>
      <c r="Z86" s="57">
        <f t="shared" si="21"/>
        <v>0</v>
      </c>
      <c r="AA86" s="57">
        <f t="shared" si="21"/>
        <v>0</v>
      </c>
      <c r="AB86" s="57">
        <f t="shared" si="21"/>
        <v>0</v>
      </c>
      <c r="AC86" s="57">
        <f t="shared" si="21"/>
        <v>0</v>
      </c>
      <c r="AD86" s="57">
        <f t="shared" si="21"/>
        <v>0</v>
      </c>
      <c r="AE86" s="57">
        <f t="shared" si="21"/>
        <v>0</v>
      </c>
      <c r="AF86" s="22"/>
      <c r="AG86" s="22"/>
      <c r="AH86" s="22"/>
      <c r="AI86" s="22"/>
      <c r="AJ86" s="22"/>
      <c r="AK86" s="22"/>
      <c r="AL86" s="22"/>
      <c r="AM86" s="22"/>
    </row>
    <row r="87" spans="1:39" ht="16.5" customHeight="1" x14ac:dyDescent="0.2">
      <c r="A87" s="448" t="s">
        <v>42</v>
      </c>
      <c r="B87" s="434"/>
      <c r="C87" s="434"/>
      <c r="D87" s="434"/>
      <c r="E87" s="434"/>
      <c r="F87" s="434"/>
      <c r="G87" s="434"/>
      <c r="H87" s="434"/>
      <c r="I87" s="434"/>
      <c r="J87" s="434"/>
      <c r="K87" s="434"/>
      <c r="L87" s="434"/>
      <c r="M87" s="434"/>
      <c r="N87" s="434"/>
      <c r="O87" s="434"/>
      <c r="P87" s="434"/>
      <c r="Q87" s="434"/>
      <c r="R87" s="434"/>
      <c r="S87" s="434"/>
      <c r="T87" s="434"/>
      <c r="U87" s="434"/>
      <c r="V87" s="434"/>
      <c r="W87" s="434"/>
      <c r="X87" s="434"/>
      <c r="Y87" s="434"/>
      <c r="Z87" s="434"/>
      <c r="AA87" s="434"/>
      <c r="AB87" s="434"/>
      <c r="AC87" s="434"/>
      <c r="AD87" s="434"/>
      <c r="AE87" s="435"/>
      <c r="AF87" s="1"/>
      <c r="AG87" s="1"/>
      <c r="AH87" s="1"/>
      <c r="AI87" s="1"/>
      <c r="AJ87" s="1"/>
      <c r="AK87" s="1"/>
      <c r="AL87" s="1"/>
      <c r="AM87" s="1"/>
    </row>
    <row r="88" spans="1:39" ht="16.5" customHeight="1" x14ac:dyDescent="0.2">
      <c r="A88" s="23"/>
      <c r="B88" s="24"/>
      <c r="C88" s="25"/>
      <c r="D88" s="23"/>
      <c r="E88" s="26"/>
      <c r="F88" s="26"/>
      <c r="G88" s="27">
        <f t="shared" ref="G88:G92" si="22">SUM(H88:N88)</f>
        <v>0</v>
      </c>
      <c r="H88" s="28"/>
      <c r="I88" s="29"/>
      <c r="J88" s="29"/>
      <c r="K88" s="29"/>
      <c r="L88" s="29"/>
      <c r="M88" s="29"/>
      <c r="N88" s="29"/>
      <c r="O88" s="28"/>
      <c r="P88" s="31"/>
      <c r="Q88" s="28"/>
      <c r="R88" s="31"/>
      <c r="S88" s="28"/>
      <c r="T88" s="31"/>
      <c r="U88" s="28"/>
      <c r="V88" s="31"/>
      <c r="W88" s="28"/>
      <c r="X88" s="31"/>
      <c r="Y88" s="28"/>
      <c r="Z88" s="31"/>
      <c r="AA88" s="84"/>
      <c r="AB88" s="32"/>
      <c r="AC88" s="32"/>
      <c r="AD88" s="32"/>
      <c r="AE88" s="32"/>
      <c r="AF88" s="1"/>
      <c r="AG88" s="1"/>
      <c r="AH88" s="1"/>
      <c r="AI88" s="1"/>
      <c r="AJ88" s="1"/>
      <c r="AK88" s="1"/>
      <c r="AL88" s="1"/>
      <c r="AM88" s="1"/>
    </row>
    <row r="89" spans="1:39" ht="16.5" customHeight="1" x14ac:dyDescent="0.2">
      <c r="A89" s="33"/>
      <c r="B89" s="34"/>
      <c r="C89" s="35"/>
      <c r="D89" s="33"/>
      <c r="E89" s="36"/>
      <c r="F89" s="36"/>
      <c r="G89" s="37">
        <f t="shared" si="22"/>
        <v>0</v>
      </c>
      <c r="H89" s="38"/>
      <c r="I89" s="39"/>
      <c r="J89" s="39"/>
      <c r="K89" s="39"/>
      <c r="L89" s="39"/>
      <c r="M89" s="39"/>
      <c r="N89" s="39"/>
      <c r="O89" s="38"/>
      <c r="P89" s="41"/>
      <c r="Q89" s="38"/>
      <c r="R89" s="41"/>
      <c r="S89" s="38"/>
      <c r="T89" s="41"/>
      <c r="U89" s="38"/>
      <c r="V89" s="41"/>
      <c r="W89" s="38"/>
      <c r="X89" s="41"/>
      <c r="Y89" s="38"/>
      <c r="Z89" s="41"/>
      <c r="AA89" s="90"/>
      <c r="AB89" s="42"/>
      <c r="AC89" s="42"/>
      <c r="AD89" s="42"/>
      <c r="AE89" s="42"/>
      <c r="AF89" s="1"/>
      <c r="AG89" s="1"/>
      <c r="AH89" s="1"/>
      <c r="AI89" s="1"/>
      <c r="AJ89" s="1"/>
      <c r="AK89" s="1"/>
      <c r="AL89" s="1"/>
      <c r="AM89" s="1"/>
    </row>
    <row r="90" spans="1:39" ht="16.5" customHeight="1" x14ac:dyDescent="0.2">
      <c r="A90" s="33"/>
      <c r="B90" s="34"/>
      <c r="C90" s="35"/>
      <c r="D90" s="33"/>
      <c r="E90" s="36"/>
      <c r="F90" s="36"/>
      <c r="G90" s="37">
        <f t="shared" si="22"/>
        <v>0</v>
      </c>
      <c r="H90" s="38"/>
      <c r="I90" s="39"/>
      <c r="J90" s="39"/>
      <c r="K90" s="39"/>
      <c r="L90" s="39"/>
      <c r="M90" s="39"/>
      <c r="N90" s="39"/>
      <c r="O90" s="38"/>
      <c r="P90" s="41"/>
      <c r="Q90" s="38"/>
      <c r="R90" s="41"/>
      <c r="S90" s="38"/>
      <c r="T90" s="41"/>
      <c r="U90" s="38"/>
      <c r="V90" s="41"/>
      <c r="W90" s="38"/>
      <c r="X90" s="41"/>
      <c r="Y90" s="38"/>
      <c r="Z90" s="41"/>
      <c r="AA90" s="90"/>
      <c r="AB90" s="42"/>
      <c r="AC90" s="42"/>
      <c r="AD90" s="42"/>
      <c r="AE90" s="42"/>
      <c r="AF90" s="1"/>
      <c r="AG90" s="1"/>
      <c r="AH90" s="1"/>
      <c r="AI90" s="1"/>
      <c r="AJ90" s="1"/>
      <c r="AK90" s="1"/>
      <c r="AL90" s="1"/>
      <c r="AM90" s="1"/>
    </row>
    <row r="91" spans="1:39" ht="16.5" customHeight="1" x14ac:dyDescent="0.2">
      <c r="A91" s="33"/>
      <c r="B91" s="34"/>
      <c r="C91" s="35"/>
      <c r="D91" s="33"/>
      <c r="E91" s="36"/>
      <c r="F91" s="36"/>
      <c r="G91" s="37">
        <f t="shared" si="22"/>
        <v>0</v>
      </c>
      <c r="H91" s="38"/>
      <c r="I91" s="39"/>
      <c r="J91" s="39"/>
      <c r="K91" s="39"/>
      <c r="L91" s="39"/>
      <c r="M91" s="39"/>
      <c r="N91" s="39"/>
      <c r="O91" s="38"/>
      <c r="P91" s="41"/>
      <c r="Q91" s="38"/>
      <c r="R91" s="41"/>
      <c r="S91" s="38"/>
      <c r="T91" s="41"/>
      <c r="U91" s="38"/>
      <c r="V91" s="41"/>
      <c r="W91" s="38"/>
      <c r="X91" s="41"/>
      <c r="Y91" s="38"/>
      <c r="Z91" s="41"/>
      <c r="AA91" s="90"/>
      <c r="AB91" s="42"/>
      <c r="AC91" s="42"/>
      <c r="AD91" s="42"/>
      <c r="AE91" s="42"/>
      <c r="AF91" s="1"/>
      <c r="AG91" s="1"/>
      <c r="AH91" s="1"/>
      <c r="AI91" s="1"/>
      <c r="AJ91" s="1"/>
      <c r="AK91" s="1"/>
      <c r="AL91" s="1"/>
      <c r="AM91" s="1"/>
    </row>
    <row r="92" spans="1:39" ht="16.5" customHeight="1" x14ac:dyDescent="0.2">
      <c r="A92" s="65"/>
      <c r="B92" s="34"/>
      <c r="C92" s="35"/>
      <c r="D92" s="33"/>
      <c r="E92" s="36"/>
      <c r="F92" s="36"/>
      <c r="G92" s="37">
        <f t="shared" si="22"/>
        <v>0</v>
      </c>
      <c r="H92" s="38"/>
      <c r="I92" s="39"/>
      <c r="J92" s="39"/>
      <c r="K92" s="39"/>
      <c r="L92" s="39"/>
      <c r="M92" s="39"/>
      <c r="N92" s="39"/>
      <c r="O92" s="38"/>
      <c r="P92" s="41"/>
      <c r="Q92" s="38"/>
      <c r="R92" s="41"/>
      <c r="S92" s="38"/>
      <c r="T92" s="41"/>
      <c r="U92" s="38"/>
      <c r="V92" s="41"/>
      <c r="W92" s="38"/>
      <c r="X92" s="41"/>
      <c r="Y92" s="38"/>
      <c r="Z92" s="41"/>
      <c r="AA92" s="91"/>
      <c r="AB92" s="51"/>
      <c r="AC92" s="51"/>
      <c r="AD92" s="51"/>
      <c r="AE92" s="51"/>
      <c r="AF92" s="1"/>
      <c r="AG92" s="1"/>
      <c r="AH92" s="1"/>
      <c r="AI92" s="1"/>
      <c r="AJ92" s="1"/>
      <c r="AK92" s="1"/>
      <c r="AL92" s="1"/>
      <c r="AM92" s="1"/>
    </row>
    <row r="93" spans="1:39" ht="16.5" customHeight="1" x14ac:dyDescent="0.2">
      <c r="A93" s="438" t="s">
        <v>19</v>
      </c>
      <c r="B93" s="439"/>
      <c r="C93" s="52"/>
      <c r="D93" s="53">
        <f>SUM(D88:D92)</f>
        <v>0</v>
      </c>
      <c r="E93" s="54"/>
      <c r="F93" s="54"/>
      <c r="G93" s="53">
        <f t="shared" ref="G93:AE93" si="23">SUM(G88:G92)</f>
        <v>0</v>
      </c>
      <c r="H93" s="55">
        <f t="shared" si="23"/>
        <v>0</v>
      </c>
      <c r="I93" s="56">
        <f t="shared" si="23"/>
        <v>0</v>
      </c>
      <c r="J93" s="56">
        <f t="shared" si="23"/>
        <v>0</v>
      </c>
      <c r="K93" s="56">
        <f t="shared" si="23"/>
        <v>0</v>
      </c>
      <c r="L93" s="56">
        <f t="shared" si="23"/>
        <v>0</v>
      </c>
      <c r="M93" s="56">
        <f t="shared" si="23"/>
        <v>0</v>
      </c>
      <c r="N93" s="56">
        <f t="shared" si="23"/>
        <v>0</v>
      </c>
      <c r="O93" s="55">
        <f t="shared" si="23"/>
        <v>0</v>
      </c>
      <c r="P93" s="57">
        <f t="shared" si="23"/>
        <v>0</v>
      </c>
      <c r="Q93" s="55">
        <f t="shared" si="23"/>
        <v>0</v>
      </c>
      <c r="R93" s="57">
        <f t="shared" si="23"/>
        <v>0</v>
      </c>
      <c r="S93" s="55">
        <f t="shared" si="23"/>
        <v>0</v>
      </c>
      <c r="T93" s="57">
        <f t="shared" si="23"/>
        <v>0</v>
      </c>
      <c r="U93" s="55">
        <f t="shared" si="23"/>
        <v>0</v>
      </c>
      <c r="V93" s="57">
        <f t="shared" si="23"/>
        <v>0</v>
      </c>
      <c r="W93" s="55">
        <f t="shared" si="23"/>
        <v>0</v>
      </c>
      <c r="X93" s="57">
        <f t="shared" si="23"/>
        <v>0</v>
      </c>
      <c r="Y93" s="55">
        <f t="shared" si="23"/>
        <v>0</v>
      </c>
      <c r="Z93" s="57">
        <f t="shared" si="23"/>
        <v>0</v>
      </c>
      <c r="AA93" s="57">
        <f t="shared" si="23"/>
        <v>0</v>
      </c>
      <c r="AB93" s="57">
        <f t="shared" si="23"/>
        <v>0</v>
      </c>
      <c r="AC93" s="57">
        <f t="shared" si="23"/>
        <v>0</v>
      </c>
      <c r="AD93" s="57">
        <f t="shared" si="23"/>
        <v>0</v>
      </c>
      <c r="AE93" s="57">
        <f t="shared" si="23"/>
        <v>0</v>
      </c>
      <c r="AF93" s="22"/>
      <c r="AG93" s="22"/>
      <c r="AH93" s="22"/>
      <c r="AI93" s="22"/>
      <c r="AJ93" s="22"/>
      <c r="AK93" s="22"/>
      <c r="AL93" s="22"/>
      <c r="AM93" s="22"/>
    </row>
    <row r="94" spans="1:39" ht="16.5" customHeight="1" x14ac:dyDescent="0.2">
      <c r="A94" s="449" t="s">
        <v>47</v>
      </c>
      <c r="B94" s="450"/>
      <c r="C94" s="450"/>
      <c r="D94" s="450"/>
      <c r="E94" s="450"/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50"/>
      <c r="Q94" s="450"/>
      <c r="R94" s="450"/>
      <c r="S94" s="450"/>
      <c r="T94" s="450"/>
      <c r="U94" s="450"/>
      <c r="V94" s="450"/>
      <c r="W94" s="450"/>
      <c r="X94" s="450"/>
      <c r="Y94" s="450"/>
      <c r="Z94" s="450"/>
      <c r="AA94" s="450"/>
      <c r="AB94" s="450"/>
      <c r="AC94" s="450"/>
      <c r="AD94" s="450"/>
      <c r="AE94" s="441"/>
      <c r="AF94" s="1"/>
      <c r="AG94" s="1"/>
      <c r="AH94" s="1"/>
      <c r="AI94" s="1"/>
      <c r="AJ94" s="1"/>
      <c r="AK94" s="1"/>
      <c r="AL94" s="1"/>
      <c r="AM94" s="1"/>
    </row>
    <row r="95" spans="1:39" ht="16.5" customHeight="1" x14ac:dyDescent="0.2">
      <c r="A95" s="113"/>
      <c r="B95" s="114" t="s">
        <v>48</v>
      </c>
      <c r="C95" s="115"/>
      <c r="D95" s="100"/>
      <c r="E95" s="116"/>
      <c r="F95" s="117"/>
      <c r="G95" s="118"/>
      <c r="H95" s="119"/>
      <c r="I95" s="120"/>
      <c r="J95" s="120"/>
      <c r="K95" s="120"/>
      <c r="L95" s="120"/>
      <c r="M95" s="120"/>
      <c r="N95" s="121"/>
      <c r="O95" s="119"/>
      <c r="P95" s="121"/>
      <c r="Q95" s="122"/>
      <c r="R95" s="123"/>
      <c r="S95" s="119"/>
      <c r="T95" s="121"/>
      <c r="U95" s="122"/>
      <c r="V95" s="123"/>
      <c r="W95" s="119"/>
      <c r="X95" s="121"/>
      <c r="Y95" s="122"/>
      <c r="Z95" s="121"/>
      <c r="AA95" s="99"/>
      <c r="AB95" s="32"/>
      <c r="AC95" s="32"/>
      <c r="AD95" s="32"/>
      <c r="AE95" s="32"/>
      <c r="AF95" s="1"/>
      <c r="AG95" s="1"/>
      <c r="AH95" s="1"/>
      <c r="AI95" s="1"/>
      <c r="AJ95" s="1"/>
      <c r="AK95" s="1"/>
      <c r="AL95" s="1"/>
      <c r="AM95" s="1"/>
    </row>
    <row r="96" spans="1:39" ht="16.5" customHeight="1" x14ac:dyDescent="0.2">
      <c r="A96" s="440" t="s">
        <v>49</v>
      </c>
      <c r="B96" s="441"/>
      <c r="C96" s="124"/>
      <c r="D96" s="125">
        <f>D13+D20+D27+D34+D41+D48+D56+D63+D71+D78+D86+D93+D95</f>
        <v>0</v>
      </c>
      <c r="E96" s="451">
        <f>E95+E41+E34+E27+E20+E13+E63+E71+E78+E86+E93</f>
        <v>0</v>
      </c>
      <c r="F96" s="441"/>
      <c r="G96" s="125">
        <f t="shared" ref="G96:AE96" si="24">G13+G20+G27+G34+G41+G48+G56+G63+G71+G78+G86+G93+G95</f>
        <v>0</v>
      </c>
      <c r="H96" s="125">
        <f t="shared" si="24"/>
        <v>0</v>
      </c>
      <c r="I96" s="125">
        <f t="shared" si="24"/>
        <v>0</v>
      </c>
      <c r="J96" s="125">
        <f t="shared" si="24"/>
        <v>0</v>
      </c>
      <c r="K96" s="125">
        <f t="shared" si="24"/>
        <v>0</v>
      </c>
      <c r="L96" s="125">
        <f t="shared" si="24"/>
        <v>0</v>
      </c>
      <c r="M96" s="125">
        <f t="shared" si="24"/>
        <v>0</v>
      </c>
      <c r="N96" s="125">
        <f t="shared" si="24"/>
        <v>0</v>
      </c>
      <c r="O96" s="125">
        <f t="shared" si="24"/>
        <v>0</v>
      </c>
      <c r="P96" s="125">
        <f t="shared" si="24"/>
        <v>0</v>
      </c>
      <c r="Q96" s="125">
        <f t="shared" si="24"/>
        <v>0</v>
      </c>
      <c r="R96" s="125">
        <f t="shared" si="24"/>
        <v>0</v>
      </c>
      <c r="S96" s="125">
        <f t="shared" si="24"/>
        <v>0</v>
      </c>
      <c r="T96" s="125">
        <f t="shared" si="24"/>
        <v>0</v>
      </c>
      <c r="U96" s="125">
        <f t="shared" si="24"/>
        <v>0</v>
      </c>
      <c r="V96" s="125">
        <f t="shared" si="24"/>
        <v>0</v>
      </c>
      <c r="W96" s="125">
        <f t="shared" si="24"/>
        <v>0</v>
      </c>
      <c r="X96" s="125">
        <f t="shared" si="24"/>
        <v>0</v>
      </c>
      <c r="Y96" s="125">
        <f t="shared" si="24"/>
        <v>0</v>
      </c>
      <c r="Z96" s="125">
        <f t="shared" si="24"/>
        <v>0</v>
      </c>
      <c r="AA96" s="125">
        <f t="shared" si="24"/>
        <v>0</v>
      </c>
      <c r="AB96" s="125">
        <f t="shared" si="24"/>
        <v>0</v>
      </c>
      <c r="AC96" s="125">
        <f t="shared" si="24"/>
        <v>0</v>
      </c>
      <c r="AD96" s="125">
        <f t="shared" si="24"/>
        <v>0</v>
      </c>
      <c r="AE96" s="125">
        <f t="shared" si="24"/>
        <v>0</v>
      </c>
      <c r="AF96" s="6"/>
      <c r="AG96" s="6"/>
      <c r="AH96" s="6"/>
      <c r="AI96" s="6"/>
      <c r="AJ96" s="6"/>
      <c r="AK96" s="6"/>
      <c r="AL96" s="6"/>
      <c r="AM96" s="6"/>
    </row>
    <row r="97" spans="1:39" ht="16.5" customHeight="1" x14ac:dyDescent="0.2">
      <c r="A97" s="484"/>
      <c r="B97" s="434"/>
      <c r="C97" s="434"/>
      <c r="D97" s="434"/>
      <c r="E97" s="434"/>
      <c r="F97" s="434"/>
      <c r="G97" s="434"/>
      <c r="H97" s="434"/>
      <c r="I97" s="434"/>
      <c r="J97" s="434"/>
      <c r="K97" s="434"/>
      <c r="L97" s="434"/>
      <c r="M97" s="434"/>
      <c r="N97" s="437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"/>
      <c r="AB97" s="1"/>
      <c r="AC97" s="1"/>
      <c r="AD97" s="1"/>
      <c r="AE97" s="127"/>
      <c r="AF97" s="1"/>
      <c r="AG97" s="1"/>
      <c r="AH97" s="1"/>
      <c r="AI97" s="1"/>
      <c r="AJ97" s="1"/>
      <c r="AK97" s="1"/>
      <c r="AL97" s="1"/>
      <c r="AM97" s="1"/>
    </row>
    <row r="98" spans="1:39" ht="12.75" customHeight="1" x14ac:dyDescent="0.2">
      <c r="A98" s="21"/>
      <c r="B98" s="21"/>
      <c r="C98" s="128"/>
      <c r="D98" s="21"/>
      <c r="E98" s="21" t="s">
        <v>50</v>
      </c>
      <c r="F98" s="21"/>
      <c r="G98" s="6">
        <f>SUM(O96:Z96)</f>
        <v>0</v>
      </c>
      <c r="H98" s="21"/>
      <c r="I98" s="21"/>
      <c r="J98" s="21"/>
      <c r="K98" s="21"/>
      <c r="L98" s="21"/>
      <c r="M98" s="21"/>
      <c r="N98" s="21"/>
      <c r="O98" s="483"/>
      <c r="P98" s="481"/>
      <c r="Q98" s="483"/>
      <c r="R98" s="481"/>
      <c r="S98" s="483"/>
      <c r="T98" s="481"/>
      <c r="U98" s="483"/>
      <c r="V98" s="481"/>
      <c r="W98" s="483"/>
      <c r="X98" s="481"/>
      <c r="Y98" s="483"/>
      <c r="Z98" s="481"/>
      <c r="AA98" s="1"/>
      <c r="AB98" s="1"/>
      <c r="AC98" s="1"/>
      <c r="AD98" s="1"/>
      <c r="AE98" s="129"/>
      <c r="AF98" s="1"/>
      <c r="AG98" s="1"/>
      <c r="AH98" s="1"/>
      <c r="AI98" s="1"/>
      <c r="AJ98" s="1"/>
      <c r="AK98" s="1"/>
      <c r="AL98" s="1"/>
      <c r="AM98" s="1"/>
    </row>
    <row r="99" spans="1:39" ht="13.5" customHeight="1" x14ac:dyDescent="0.2">
      <c r="A99" s="21"/>
      <c r="B99" s="21"/>
      <c r="C99" s="128"/>
      <c r="D99" s="21"/>
      <c r="E99" s="21" t="s">
        <v>51</v>
      </c>
      <c r="F99" s="21"/>
      <c r="G99" s="6">
        <f>SUM(H96:N96)</f>
        <v>0</v>
      </c>
      <c r="H99" s="21"/>
      <c r="I99" s="21"/>
      <c r="J99" s="433" t="s">
        <v>52</v>
      </c>
      <c r="K99" s="434"/>
      <c r="L99" s="434"/>
      <c r="M99" s="434"/>
      <c r="N99" s="435"/>
      <c r="O99" s="19">
        <f>COUNTIF($E8:$E97,1)</f>
        <v>0</v>
      </c>
      <c r="P99" s="20">
        <f>COUNTIF($F8:$F97,1)</f>
        <v>0</v>
      </c>
      <c r="Q99" s="19">
        <f>COUNTIF($E8:$E97,2)</f>
        <v>0</v>
      </c>
      <c r="R99" s="20">
        <f>COUNTIF($F8:$F97,2)</f>
        <v>0</v>
      </c>
      <c r="S99" s="19">
        <f>COUNTIF($E8:$E97,3)</f>
        <v>0</v>
      </c>
      <c r="T99" s="20">
        <f>COUNTIF($F8:$F97,3)</f>
        <v>0</v>
      </c>
      <c r="U99" s="19">
        <f>COUNTIF($E8:$E97,4)</f>
        <v>0</v>
      </c>
      <c r="V99" s="20">
        <f>COUNTIF($F8:$F97,4)</f>
        <v>0</v>
      </c>
      <c r="W99" s="19">
        <f>COUNTIF($E8:$E97,5)</f>
        <v>0</v>
      </c>
      <c r="X99" s="20">
        <f>COUNTIF($F8:$F97,5)</f>
        <v>0</v>
      </c>
      <c r="Y99" s="19">
        <f>COUNTIF($E8:$E97,6)</f>
        <v>0</v>
      </c>
      <c r="Z99" s="20">
        <f>COUNTIF($F8:$F97,6)</f>
        <v>0</v>
      </c>
      <c r="AA99" s="1"/>
      <c r="AB99" s="1"/>
      <c r="AC99" s="1"/>
      <c r="AD99" s="1"/>
      <c r="AE99" s="129"/>
      <c r="AF99" s="1"/>
      <c r="AG99" s="1"/>
      <c r="AH99" s="1"/>
      <c r="AI99" s="1"/>
      <c r="AJ99" s="1"/>
      <c r="AK99" s="1"/>
      <c r="AL99" s="1"/>
      <c r="AM99" s="1"/>
    </row>
    <row r="100" spans="1:39" ht="12.75" customHeight="1" x14ac:dyDescent="0.2">
      <c r="A100" s="21"/>
      <c r="B100" s="21"/>
      <c r="C100" s="128"/>
      <c r="D100" s="21"/>
      <c r="E100" s="21"/>
      <c r="F100" s="21"/>
      <c r="G100" s="6" t="str">
        <f>IF(G98=G99,"","BŁĄD !!! SPRAWDŹ WIERSZ OGÓŁEM")</f>
        <v/>
      </c>
      <c r="H100" s="21"/>
      <c r="I100" s="21"/>
      <c r="J100" s="21"/>
      <c r="K100" s="21"/>
      <c r="L100" s="21"/>
      <c r="M100" s="21"/>
      <c r="N100" s="21"/>
      <c r="O100" s="21" t="str">
        <f>IF(O99&gt;8,"za dużo E","")</f>
        <v/>
      </c>
      <c r="P100" s="21"/>
      <c r="Q100" s="21" t="str">
        <f>IF(Q99&gt;8,"za dużo E","")</f>
        <v/>
      </c>
      <c r="R100" s="21"/>
      <c r="S100" s="21" t="str">
        <f>IF(S99&gt;8,"za dużo E","")</f>
        <v/>
      </c>
      <c r="T100" s="21"/>
      <c r="U100" s="21" t="str">
        <f>IF(U99&gt;8,"za dużo E","")</f>
        <v/>
      </c>
      <c r="V100" s="21"/>
      <c r="W100" s="21" t="str">
        <f>IF(W99&gt;8,"za dużo E","")</f>
        <v/>
      </c>
      <c r="X100" s="21"/>
      <c r="Y100" s="21" t="str">
        <f>IF(Y99&gt;8,"za dużo E","")</f>
        <v/>
      </c>
      <c r="Z100" s="21"/>
      <c r="AA100" s="1"/>
      <c r="AB100" s="1"/>
      <c r="AC100" s="1"/>
      <c r="AD100" s="1"/>
      <c r="AE100" s="129"/>
      <c r="AF100" s="1"/>
      <c r="AG100" s="1"/>
      <c r="AH100" s="1"/>
      <c r="AI100" s="1"/>
      <c r="AJ100" s="1"/>
      <c r="AK100" s="1"/>
      <c r="AL100" s="1"/>
      <c r="AM100" s="1"/>
    </row>
    <row r="101" spans="1:39" ht="16.5" customHeight="1" x14ac:dyDescent="0.2">
      <c r="A101" s="452" t="s">
        <v>53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3"/>
      <c r="L101" s="453"/>
      <c r="M101" s="453"/>
      <c r="N101" s="453"/>
      <c r="O101" s="453"/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  <c r="AB101" s="453"/>
      <c r="AC101" s="453"/>
      <c r="AD101" s="453"/>
      <c r="AE101" s="454"/>
      <c r="AF101" s="1"/>
      <c r="AG101" s="1"/>
      <c r="AH101" s="1"/>
      <c r="AI101" s="1"/>
      <c r="AJ101" s="1"/>
      <c r="AK101" s="1"/>
      <c r="AL101" s="1"/>
      <c r="AM101" s="1"/>
    </row>
    <row r="102" spans="1:39" ht="16.5" customHeight="1" x14ac:dyDescent="0.2">
      <c r="A102" s="455"/>
      <c r="B102" s="456"/>
      <c r="C102" s="456"/>
      <c r="D102" s="456"/>
      <c r="E102" s="456"/>
      <c r="F102" s="456"/>
      <c r="G102" s="456"/>
      <c r="H102" s="456"/>
      <c r="I102" s="456"/>
      <c r="J102" s="456"/>
      <c r="K102" s="456"/>
      <c r="L102" s="456"/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7"/>
      <c r="AF102" s="1"/>
      <c r="AG102" s="1"/>
      <c r="AH102" s="1"/>
      <c r="AI102" s="1"/>
      <c r="AJ102" s="1"/>
      <c r="AK102" s="1"/>
      <c r="AL102" s="1"/>
      <c r="AM102" s="1"/>
    </row>
    <row r="103" spans="1:39" ht="16.5" customHeight="1" x14ac:dyDescent="0.2">
      <c r="A103" s="452" t="s">
        <v>54</v>
      </c>
      <c r="B103" s="453"/>
      <c r="C103" s="453"/>
      <c r="D103" s="453"/>
      <c r="E103" s="453"/>
      <c r="F103" s="453"/>
      <c r="G103" s="453"/>
      <c r="H103" s="453"/>
      <c r="I103" s="453"/>
      <c r="J103" s="453"/>
      <c r="K103" s="453"/>
      <c r="L103" s="453"/>
      <c r="M103" s="453"/>
      <c r="N103" s="453"/>
      <c r="O103" s="453"/>
      <c r="P103" s="453"/>
      <c r="Q103" s="453"/>
      <c r="R103" s="453"/>
      <c r="S103" s="453"/>
      <c r="T103" s="454"/>
      <c r="U103" s="459"/>
      <c r="V103" s="453"/>
      <c r="W103" s="453"/>
      <c r="X103" s="453"/>
      <c r="Y103" s="453"/>
      <c r="Z103" s="453"/>
      <c r="AA103" s="453"/>
      <c r="AB103" s="453"/>
      <c r="AC103" s="453"/>
      <c r="AD103" s="453"/>
      <c r="AE103" s="454"/>
      <c r="AF103" s="1"/>
      <c r="AG103" s="1"/>
      <c r="AH103" s="1"/>
      <c r="AI103" s="1"/>
      <c r="AJ103" s="1"/>
      <c r="AK103" s="1"/>
      <c r="AL103" s="1"/>
      <c r="AM103" s="1"/>
    </row>
    <row r="104" spans="1:39" ht="14.25" customHeight="1" x14ac:dyDescent="0.2">
      <c r="A104" s="455"/>
      <c r="B104" s="456"/>
      <c r="C104" s="456"/>
      <c r="D104" s="456"/>
      <c r="E104" s="456"/>
      <c r="F104" s="456"/>
      <c r="G104" s="456"/>
      <c r="H104" s="456"/>
      <c r="I104" s="456"/>
      <c r="J104" s="456"/>
      <c r="K104" s="456"/>
      <c r="L104" s="456"/>
      <c r="M104" s="456"/>
      <c r="N104" s="456"/>
      <c r="O104" s="456"/>
      <c r="P104" s="456"/>
      <c r="Q104" s="456"/>
      <c r="R104" s="456"/>
      <c r="S104" s="456"/>
      <c r="T104" s="457"/>
      <c r="U104" s="455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7"/>
      <c r="AF104" s="1"/>
      <c r="AG104" s="1"/>
      <c r="AH104" s="1"/>
      <c r="AI104" s="1"/>
      <c r="AJ104" s="1"/>
      <c r="AK104" s="1"/>
      <c r="AL104" s="1"/>
      <c r="AM104" s="1"/>
    </row>
    <row r="105" spans="1:39" ht="30.75" customHeight="1" x14ac:dyDescent="0.2">
      <c r="A105" s="460" t="s">
        <v>55</v>
      </c>
      <c r="B105" s="461"/>
      <c r="C105" s="461"/>
      <c r="D105" s="461"/>
      <c r="E105" s="461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2"/>
      <c r="AA105" s="463" t="e">
        <f>(AA96/D96)*100</f>
        <v>#DIV/0!</v>
      </c>
      <c r="AB105" s="461"/>
      <c r="AC105" s="461"/>
      <c r="AD105" s="461"/>
      <c r="AE105" s="462"/>
      <c r="AF105" s="1"/>
      <c r="AG105" s="1"/>
      <c r="AH105" s="1"/>
      <c r="AI105" s="1"/>
      <c r="AJ105" s="1"/>
      <c r="AK105" s="1"/>
      <c r="AL105" s="1"/>
      <c r="AM105" s="1"/>
    </row>
    <row r="106" spans="1:39" ht="28.5" customHeight="1" x14ac:dyDescent="0.2">
      <c r="A106" s="460" t="s">
        <v>56</v>
      </c>
      <c r="B106" s="461"/>
      <c r="C106" s="461"/>
      <c r="D106" s="461"/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2"/>
      <c r="AA106" s="463" t="e">
        <f>(AB96/D96)*100</f>
        <v>#DIV/0!</v>
      </c>
      <c r="AB106" s="461"/>
      <c r="AC106" s="461"/>
      <c r="AD106" s="461"/>
      <c r="AE106" s="462"/>
      <c r="AF106" s="1"/>
      <c r="AG106" s="1"/>
      <c r="AH106" s="1"/>
      <c r="AI106" s="1"/>
      <c r="AJ106" s="1"/>
      <c r="AK106" s="1"/>
      <c r="AL106" s="1"/>
      <c r="AM106" s="1"/>
    </row>
    <row r="107" spans="1:39" ht="16.5" customHeight="1" x14ac:dyDescent="0.2">
      <c r="A107" s="452" t="s">
        <v>57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4"/>
      <c r="AA107" s="458" t="e">
        <f>AD96*100/D96</f>
        <v>#DIV/0!</v>
      </c>
      <c r="AB107" s="453"/>
      <c r="AC107" s="453"/>
      <c r="AD107" s="453"/>
      <c r="AE107" s="454"/>
      <c r="AF107" s="1"/>
      <c r="AG107" s="1"/>
      <c r="AH107" s="1"/>
      <c r="AI107" s="1"/>
      <c r="AJ107" s="1"/>
      <c r="AK107" s="1"/>
      <c r="AL107" s="1"/>
      <c r="AM107" s="1"/>
    </row>
    <row r="108" spans="1:39" ht="30.75" customHeight="1" x14ac:dyDescent="0.2">
      <c r="A108" s="455"/>
      <c r="B108" s="456"/>
      <c r="C108" s="456"/>
      <c r="D108" s="456"/>
      <c r="E108" s="456"/>
      <c r="F108" s="456"/>
      <c r="G108" s="456"/>
      <c r="H108" s="456"/>
      <c r="I108" s="456"/>
      <c r="J108" s="456"/>
      <c r="K108" s="456"/>
      <c r="L108" s="456"/>
      <c r="M108" s="456"/>
      <c r="N108" s="456"/>
      <c r="O108" s="456"/>
      <c r="P108" s="456"/>
      <c r="Q108" s="456"/>
      <c r="R108" s="456"/>
      <c r="S108" s="456"/>
      <c r="T108" s="456"/>
      <c r="U108" s="456"/>
      <c r="V108" s="456"/>
      <c r="W108" s="456"/>
      <c r="X108" s="456"/>
      <c r="Y108" s="456"/>
      <c r="Z108" s="457"/>
      <c r="AA108" s="455"/>
      <c r="AB108" s="456"/>
      <c r="AC108" s="456"/>
      <c r="AD108" s="456"/>
      <c r="AE108" s="457"/>
      <c r="AF108" s="1"/>
      <c r="AG108" s="1"/>
      <c r="AH108" s="1"/>
      <c r="AI108" s="1"/>
      <c r="AJ108" s="1"/>
      <c r="AK108" s="1"/>
      <c r="AL108" s="1"/>
      <c r="AM108" s="1"/>
    </row>
    <row r="109" spans="1:39" ht="16.5" customHeight="1" x14ac:dyDescent="0.2">
      <c r="A109" s="452" t="s">
        <v>58</v>
      </c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3"/>
      <c r="Q109" s="453"/>
      <c r="R109" s="453"/>
      <c r="S109" s="453"/>
      <c r="T109" s="453"/>
      <c r="U109" s="453"/>
      <c r="V109" s="453"/>
      <c r="W109" s="453"/>
      <c r="X109" s="453"/>
      <c r="Y109" s="453"/>
      <c r="Z109" s="454"/>
      <c r="AA109" s="458" t="e">
        <f>AE96/D96*100</f>
        <v>#DIV/0!</v>
      </c>
      <c r="AB109" s="453"/>
      <c r="AC109" s="453"/>
      <c r="AD109" s="453"/>
      <c r="AE109" s="454"/>
      <c r="AF109" s="1"/>
      <c r="AG109" s="1"/>
      <c r="AH109" s="1"/>
      <c r="AI109" s="1"/>
      <c r="AJ109" s="1"/>
      <c r="AK109" s="1"/>
      <c r="AL109" s="1"/>
      <c r="AM109" s="1"/>
    </row>
    <row r="110" spans="1:39" ht="16.5" customHeight="1" x14ac:dyDescent="0.2">
      <c r="A110" s="455"/>
      <c r="B110" s="456"/>
      <c r="C110" s="456"/>
      <c r="D110" s="456"/>
      <c r="E110" s="456"/>
      <c r="F110" s="456"/>
      <c r="G110" s="456"/>
      <c r="H110" s="456"/>
      <c r="I110" s="456"/>
      <c r="J110" s="456"/>
      <c r="K110" s="456"/>
      <c r="L110" s="456"/>
      <c r="M110" s="456"/>
      <c r="N110" s="456"/>
      <c r="O110" s="456"/>
      <c r="P110" s="456"/>
      <c r="Q110" s="456"/>
      <c r="R110" s="456"/>
      <c r="S110" s="456"/>
      <c r="T110" s="456"/>
      <c r="U110" s="456"/>
      <c r="V110" s="456"/>
      <c r="W110" s="456"/>
      <c r="X110" s="456"/>
      <c r="Y110" s="456"/>
      <c r="Z110" s="457"/>
      <c r="AA110" s="455"/>
      <c r="AB110" s="456"/>
      <c r="AC110" s="456"/>
      <c r="AD110" s="456"/>
      <c r="AE110" s="457"/>
      <c r="AF110" s="1"/>
      <c r="AG110" s="1"/>
      <c r="AH110" s="1"/>
      <c r="AI110" s="1"/>
      <c r="AJ110" s="1"/>
      <c r="AK110" s="1"/>
      <c r="AL110" s="1"/>
      <c r="AM110" s="1"/>
    </row>
    <row r="111" spans="1:39" ht="16.5" customHeight="1" x14ac:dyDescent="0.2">
      <c r="A111" s="4"/>
      <c r="B111" s="1"/>
      <c r="C111" s="5"/>
      <c r="D111" s="1"/>
      <c r="E111" s="1"/>
      <c r="F111" s="1"/>
      <c r="G111" s="2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30"/>
      <c r="AB111" s="130"/>
      <c r="AC111" s="130"/>
      <c r="AD111" s="130"/>
      <c r="AE111" s="130"/>
      <c r="AF111" s="1"/>
      <c r="AG111" s="1"/>
      <c r="AH111" s="1"/>
      <c r="AI111" s="1"/>
      <c r="AJ111" s="1"/>
      <c r="AK111" s="1"/>
      <c r="AL111" s="1"/>
      <c r="AM111" s="1"/>
    </row>
    <row r="112" spans="1:39" ht="16.5" customHeight="1" x14ac:dyDescent="0.2">
      <c r="A112" s="4"/>
      <c r="B112" s="1"/>
      <c r="C112" s="5"/>
      <c r="D112" s="1"/>
      <c r="E112" s="1"/>
      <c r="F112" s="1"/>
      <c r="G112" s="2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31"/>
      <c r="AB112" s="131"/>
      <c r="AC112" s="131"/>
      <c r="AD112" s="131"/>
      <c r="AE112" s="131"/>
      <c r="AF112" s="1"/>
      <c r="AG112" s="1"/>
      <c r="AH112" s="1"/>
      <c r="AI112" s="1"/>
      <c r="AJ112" s="1"/>
      <c r="AK112" s="1"/>
      <c r="AL112" s="1"/>
      <c r="AM112" s="1"/>
    </row>
    <row r="113" spans="1:39" ht="16.5" customHeight="1" x14ac:dyDescent="0.2">
      <c r="A113" s="4"/>
      <c r="B113" s="1"/>
      <c r="C113" s="5"/>
      <c r="D113" s="1"/>
      <c r="E113" s="1"/>
      <c r="F113" s="1"/>
      <c r="G113" s="2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6.5" customHeight="1" x14ac:dyDescent="0.2">
      <c r="A114" s="4"/>
      <c r="B114" s="1"/>
      <c r="C114" s="5"/>
      <c r="D114" s="1"/>
      <c r="E114" s="1"/>
      <c r="F114" s="1"/>
      <c r="G114" s="2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6.5" customHeight="1" x14ac:dyDescent="0.2">
      <c r="A115" s="4"/>
      <c r="B115" s="1"/>
      <c r="C115" s="5"/>
      <c r="D115" s="1"/>
      <c r="E115" s="1"/>
      <c r="F115" s="1"/>
      <c r="G115" s="2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6.5" customHeight="1" x14ac:dyDescent="0.2">
      <c r="A116" s="4"/>
      <c r="B116" s="1"/>
      <c r="C116" s="5"/>
      <c r="D116" s="1"/>
      <c r="E116" s="1"/>
      <c r="F116" s="1"/>
      <c r="G116" s="2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6.5" customHeight="1" x14ac:dyDescent="0.2">
      <c r="A117" s="4"/>
      <c r="B117" s="1"/>
      <c r="C117" s="5"/>
      <c r="D117" s="1"/>
      <c r="E117" s="1"/>
      <c r="F117" s="1"/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6.5" customHeight="1" x14ac:dyDescent="0.2">
      <c r="A118" s="4"/>
      <c r="B118" s="1"/>
      <c r="C118" s="5"/>
      <c r="D118" s="1"/>
      <c r="E118" s="1"/>
      <c r="F118" s="1"/>
      <c r="G118" s="2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6.5" customHeight="1" x14ac:dyDescent="0.2">
      <c r="A119" s="4"/>
      <c r="B119" s="1"/>
      <c r="C119" s="5"/>
      <c r="D119" s="1"/>
      <c r="E119" s="1"/>
      <c r="F119" s="1"/>
      <c r="G119" s="2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6.5" customHeight="1" x14ac:dyDescent="0.2">
      <c r="A120" s="4"/>
      <c r="B120" s="1"/>
      <c r="C120" s="5"/>
      <c r="D120" s="1"/>
      <c r="E120" s="1"/>
      <c r="F120" s="1"/>
      <c r="G120" s="2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6.5" customHeight="1" x14ac:dyDescent="0.2">
      <c r="A121" s="4"/>
      <c r="B121" s="1"/>
      <c r="C121" s="5"/>
      <c r="D121" s="1"/>
      <c r="E121" s="1"/>
      <c r="F121" s="1"/>
      <c r="G121" s="2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6.5" customHeight="1" x14ac:dyDescent="0.2">
      <c r="A122" s="4"/>
      <c r="B122" s="1"/>
      <c r="C122" s="5"/>
      <c r="D122" s="1"/>
      <c r="E122" s="1"/>
      <c r="F122" s="1"/>
      <c r="G122" s="2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6.5" customHeight="1" x14ac:dyDescent="0.2">
      <c r="A123" s="4"/>
      <c r="B123" s="1"/>
      <c r="C123" s="5"/>
      <c r="D123" s="1"/>
      <c r="E123" s="1"/>
      <c r="F123" s="1"/>
      <c r="G123" s="2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6.5" customHeight="1" x14ac:dyDescent="0.2">
      <c r="A124" s="4"/>
      <c r="B124" s="1"/>
      <c r="C124" s="5"/>
      <c r="D124" s="1"/>
      <c r="E124" s="1"/>
      <c r="F124" s="1"/>
      <c r="G124" s="2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6.5" customHeight="1" x14ac:dyDescent="0.2">
      <c r="A125" s="4"/>
      <c r="B125" s="1"/>
      <c r="C125" s="5"/>
      <c r="D125" s="1"/>
      <c r="E125" s="1"/>
      <c r="F125" s="1"/>
      <c r="G125" s="2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6.5" customHeight="1" x14ac:dyDescent="0.2">
      <c r="A126" s="4"/>
      <c r="B126" s="1"/>
      <c r="C126" s="5"/>
      <c r="D126" s="1"/>
      <c r="E126" s="1"/>
      <c r="F126" s="1"/>
      <c r="G126" s="2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6.5" customHeight="1" x14ac:dyDescent="0.2">
      <c r="A127" s="4"/>
      <c r="B127" s="1"/>
      <c r="C127" s="5"/>
      <c r="D127" s="1"/>
      <c r="E127" s="1"/>
      <c r="F127" s="1"/>
      <c r="G127" s="2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6.5" customHeight="1" x14ac:dyDescent="0.2">
      <c r="A128" s="4"/>
      <c r="B128" s="1"/>
      <c r="C128" s="5"/>
      <c r="D128" s="1"/>
      <c r="E128" s="1"/>
      <c r="F128" s="1"/>
      <c r="G128" s="2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6.5" customHeight="1" x14ac:dyDescent="0.2">
      <c r="A129" s="4"/>
      <c r="B129" s="1"/>
      <c r="C129" s="5"/>
      <c r="D129" s="1"/>
      <c r="E129" s="1"/>
      <c r="F129" s="1"/>
      <c r="G129" s="2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6.5" customHeight="1" x14ac:dyDescent="0.2">
      <c r="A130" s="4"/>
      <c r="B130" s="1"/>
      <c r="C130" s="5"/>
      <c r="D130" s="1"/>
      <c r="E130" s="1"/>
      <c r="F130" s="1"/>
      <c r="G130" s="2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6.5" customHeight="1" x14ac:dyDescent="0.2">
      <c r="A131" s="4"/>
      <c r="B131" s="1"/>
      <c r="C131" s="5"/>
      <c r="D131" s="1"/>
      <c r="E131" s="1"/>
      <c r="F131" s="1"/>
      <c r="G131" s="2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6.5" customHeight="1" x14ac:dyDescent="0.2">
      <c r="A132" s="4"/>
      <c r="B132" s="1"/>
      <c r="C132" s="5"/>
      <c r="D132" s="1"/>
      <c r="E132" s="1"/>
      <c r="F132" s="1"/>
      <c r="G132" s="2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6.5" customHeight="1" x14ac:dyDescent="0.2">
      <c r="A133" s="4"/>
      <c r="B133" s="1"/>
      <c r="C133" s="5"/>
      <c r="D133" s="1"/>
      <c r="E133" s="1"/>
      <c r="F133" s="1"/>
      <c r="G133" s="2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6.5" customHeight="1" x14ac:dyDescent="0.2">
      <c r="A134" s="4"/>
      <c r="B134" s="1"/>
      <c r="C134" s="5"/>
      <c r="D134" s="1"/>
      <c r="E134" s="1"/>
      <c r="F134" s="1"/>
      <c r="G134" s="2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6.5" customHeight="1" x14ac:dyDescent="0.2">
      <c r="A135" s="4"/>
      <c r="B135" s="1"/>
      <c r="C135" s="5"/>
      <c r="D135" s="1"/>
      <c r="E135" s="1"/>
      <c r="F135" s="1"/>
      <c r="G135" s="2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6.5" customHeight="1" x14ac:dyDescent="0.2">
      <c r="A136" s="4"/>
      <c r="B136" s="1"/>
      <c r="C136" s="5"/>
      <c r="D136" s="1"/>
      <c r="E136" s="1"/>
      <c r="F136" s="1"/>
      <c r="G136" s="2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6.5" customHeight="1" x14ac:dyDescent="0.2">
      <c r="A137" s="4"/>
      <c r="B137" s="1"/>
      <c r="C137" s="5"/>
      <c r="D137" s="1"/>
      <c r="E137" s="1"/>
      <c r="F137" s="1"/>
      <c r="G137" s="2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6.5" customHeight="1" x14ac:dyDescent="0.2">
      <c r="A138" s="4"/>
      <c r="B138" s="1"/>
      <c r="C138" s="5"/>
      <c r="D138" s="1"/>
      <c r="E138" s="1"/>
      <c r="F138" s="1"/>
      <c r="G138" s="2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6.5" customHeight="1" x14ac:dyDescent="0.2">
      <c r="A139" s="4"/>
      <c r="B139" s="1"/>
      <c r="C139" s="5"/>
      <c r="D139" s="1"/>
      <c r="E139" s="1"/>
      <c r="F139" s="1"/>
      <c r="G139" s="2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6.5" customHeight="1" x14ac:dyDescent="0.2">
      <c r="A140" s="4"/>
      <c r="B140" s="1"/>
      <c r="C140" s="5"/>
      <c r="D140" s="1"/>
      <c r="E140" s="1"/>
      <c r="F140" s="1"/>
      <c r="G140" s="2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6.5" customHeight="1" x14ac:dyDescent="0.2">
      <c r="A141" s="4"/>
      <c r="B141" s="1"/>
      <c r="C141" s="5"/>
      <c r="D141" s="1"/>
      <c r="E141" s="1"/>
      <c r="F141" s="1"/>
      <c r="G141" s="2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6.5" customHeight="1" x14ac:dyDescent="0.2">
      <c r="A142" s="4"/>
      <c r="B142" s="1"/>
      <c r="C142" s="5"/>
      <c r="D142" s="1"/>
      <c r="E142" s="1"/>
      <c r="F142" s="1"/>
      <c r="G142" s="2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6.5" customHeight="1" x14ac:dyDescent="0.2">
      <c r="A143" s="4"/>
      <c r="B143" s="1"/>
      <c r="C143" s="5"/>
      <c r="D143" s="1"/>
      <c r="E143" s="1"/>
      <c r="F143" s="1"/>
      <c r="G143" s="2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6.5" customHeight="1" x14ac:dyDescent="0.2">
      <c r="A144" s="4"/>
      <c r="B144" s="1"/>
      <c r="C144" s="5"/>
      <c r="D144" s="1"/>
      <c r="E144" s="1"/>
      <c r="F144" s="1"/>
      <c r="G144" s="2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6.5" customHeight="1" x14ac:dyDescent="0.2">
      <c r="A145" s="4"/>
      <c r="B145" s="1"/>
      <c r="C145" s="5"/>
      <c r="D145" s="1"/>
      <c r="E145" s="1"/>
      <c r="F145" s="1"/>
      <c r="G145" s="2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6.5" customHeight="1" x14ac:dyDescent="0.2">
      <c r="A146" s="4"/>
      <c r="B146" s="1"/>
      <c r="C146" s="5"/>
      <c r="D146" s="1"/>
      <c r="E146" s="1"/>
      <c r="F146" s="1"/>
      <c r="G146" s="2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6.5" customHeight="1" x14ac:dyDescent="0.2">
      <c r="A147" s="4"/>
      <c r="B147" s="1"/>
      <c r="C147" s="5"/>
      <c r="D147" s="1"/>
      <c r="E147" s="1"/>
      <c r="F147" s="1"/>
      <c r="G147" s="2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6.5" customHeight="1" x14ac:dyDescent="0.2">
      <c r="A148" s="4"/>
      <c r="B148" s="1"/>
      <c r="C148" s="5"/>
      <c r="D148" s="1"/>
      <c r="E148" s="1"/>
      <c r="F148" s="1"/>
      <c r="G148" s="2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6.5" customHeight="1" x14ac:dyDescent="0.2">
      <c r="A149" s="4"/>
      <c r="B149" s="1"/>
      <c r="C149" s="5"/>
      <c r="D149" s="1"/>
      <c r="E149" s="1"/>
      <c r="F149" s="1"/>
      <c r="G149" s="2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6.5" customHeight="1" x14ac:dyDescent="0.2">
      <c r="A150" s="4"/>
      <c r="B150" s="1"/>
      <c r="C150" s="5"/>
      <c r="D150" s="1"/>
      <c r="E150" s="1"/>
      <c r="F150" s="1"/>
      <c r="G150" s="2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6.5" customHeight="1" x14ac:dyDescent="0.2">
      <c r="A151" s="4"/>
      <c r="B151" s="1"/>
      <c r="C151" s="5"/>
      <c r="D151" s="1"/>
      <c r="E151" s="1"/>
      <c r="F151" s="1"/>
      <c r="G151" s="2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6.5" customHeight="1" x14ac:dyDescent="0.2">
      <c r="A152" s="4"/>
      <c r="B152" s="1"/>
      <c r="C152" s="5"/>
      <c r="D152" s="1"/>
      <c r="E152" s="1"/>
      <c r="F152" s="1"/>
      <c r="G152" s="2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6.5" customHeight="1" x14ac:dyDescent="0.2">
      <c r="A153" s="4"/>
      <c r="B153" s="1"/>
      <c r="C153" s="5"/>
      <c r="D153" s="1"/>
      <c r="E153" s="1"/>
      <c r="F153" s="1"/>
      <c r="G153" s="2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6.5" customHeight="1" x14ac:dyDescent="0.2">
      <c r="A154" s="4"/>
      <c r="B154" s="1"/>
      <c r="C154" s="5"/>
      <c r="D154" s="1"/>
      <c r="E154" s="1"/>
      <c r="F154" s="1"/>
      <c r="G154" s="2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6.5" customHeight="1" x14ac:dyDescent="0.2">
      <c r="A155" s="4"/>
      <c r="B155" s="1"/>
      <c r="C155" s="5"/>
      <c r="D155" s="1"/>
      <c r="E155" s="1"/>
      <c r="F155" s="1"/>
      <c r="G155" s="2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6.5" customHeight="1" x14ac:dyDescent="0.2">
      <c r="A156" s="4"/>
      <c r="B156" s="1"/>
      <c r="C156" s="5"/>
      <c r="D156" s="1"/>
      <c r="E156" s="1"/>
      <c r="F156" s="1"/>
      <c r="G156" s="2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6.5" customHeight="1" x14ac:dyDescent="0.2">
      <c r="A157" s="4"/>
      <c r="B157" s="1"/>
      <c r="C157" s="5"/>
      <c r="D157" s="1"/>
      <c r="E157" s="1"/>
      <c r="F157" s="1"/>
      <c r="G157" s="2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6.5" customHeight="1" x14ac:dyDescent="0.2">
      <c r="A158" s="4"/>
      <c r="B158" s="1"/>
      <c r="C158" s="5"/>
      <c r="D158" s="1"/>
      <c r="E158" s="1"/>
      <c r="F158" s="1"/>
      <c r="G158" s="2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6.5" customHeight="1" x14ac:dyDescent="0.2">
      <c r="A159" s="4"/>
      <c r="B159" s="1"/>
      <c r="C159" s="5"/>
      <c r="D159" s="1"/>
      <c r="E159" s="1"/>
      <c r="F159" s="1"/>
      <c r="G159" s="2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6.5" customHeight="1" x14ac:dyDescent="0.2">
      <c r="A160" s="4"/>
      <c r="B160" s="1"/>
      <c r="C160" s="5"/>
      <c r="D160" s="1"/>
      <c r="E160" s="1"/>
      <c r="F160" s="1"/>
      <c r="G160" s="2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6.5" customHeight="1" x14ac:dyDescent="0.2">
      <c r="A161" s="4"/>
      <c r="B161" s="1"/>
      <c r="C161" s="5"/>
      <c r="D161" s="1"/>
      <c r="E161" s="1"/>
      <c r="F161" s="1"/>
      <c r="G161" s="2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6.5" customHeight="1" x14ac:dyDescent="0.2">
      <c r="A162" s="4"/>
      <c r="B162" s="1"/>
      <c r="C162" s="5"/>
      <c r="D162" s="1"/>
      <c r="E162" s="1"/>
      <c r="F162" s="1"/>
      <c r="G162" s="2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6.5" customHeight="1" x14ac:dyDescent="0.2">
      <c r="A163" s="4"/>
      <c r="B163" s="1"/>
      <c r="C163" s="5"/>
      <c r="D163" s="1"/>
      <c r="E163" s="1"/>
      <c r="F163" s="1"/>
      <c r="G163" s="2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6.5" customHeight="1" x14ac:dyDescent="0.2">
      <c r="A164" s="4"/>
      <c r="B164" s="1"/>
      <c r="C164" s="5"/>
      <c r="D164" s="1"/>
      <c r="E164" s="1"/>
      <c r="F164" s="1"/>
      <c r="G164" s="2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6.5" customHeight="1" x14ac:dyDescent="0.2">
      <c r="A165" s="4"/>
      <c r="B165" s="1"/>
      <c r="C165" s="5"/>
      <c r="D165" s="1"/>
      <c r="E165" s="1"/>
      <c r="F165" s="1"/>
      <c r="G165" s="2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6.5" customHeight="1" x14ac:dyDescent="0.2">
      <c r="A166" s="4"/>
      <c r="B166" s="1"/>
      <c r="C166" s="5"/>
      <c r="D166" s="1"/>
      <c r="E166" s="1"/>
      <c r="F166" s="1"/>
      <c r="G166" s="2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3.5" customHeight="1" x14ac:dyDescent="0.2">
      <c r="A167" s="4"/>
      <c r="B167" s="1"/>
      <c r="C167" s="5"/>
      <c r="D167" s="1"/>
      <c r="E167" s="1"/>
      <c r="F167" s="1"/>
      <c r="G167" s="2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3.5" customHeight="1" x14ac:dyDescent="0.2">
      <c r="A168" s="4"/>
      <c r="B168" s="1"/>
      <c r="C168" s="5"/>
      <c r="D168" s="1"/>
      <c r="E168" s="1"/>
      <c r="F168" s="1"/>
      <c r="G168" s="2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3.5" customHeight="1" x14ac:dyDescent="0.2">
      <c r="A169" s="4"/>
      <c r="B169" s="1"/>
      <c r="C169" s="5"/>
      <c r="D169" s="1"/>
      <c r="E169" s="1"/>
      <c r="F169" s="1"/>
      <c r="G169" s="2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3.5" customHeight="1" x14ac:dyDescent="0.2">
      <c r="A170" s="4"/>
      <c r="B170" s="1"/>
      <c r="C170" s="5"/>
      <c r="D170" s="1"/>
      <c r="E170" s="1"/>
      <c r="F170" s="1"/>
      <c r="G170" s="2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3.5" customHeight="1" x14ac:dyDescent="0.2">
      <c r="A171" s="4"/>
      <c r="B171" s="1"/>
      <c r="C171" s="5"/>
      <c r="D171" s="1"/>
      <c r="E171" s="1"/>
      <c r="F171" s="1"/>
      <c r="G171" s="2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3.5" customHeight="1" x14ac:dyDescent="0.2">
      <c r="A172" s="4"/>
      <c r="B172" s="1"/>
      <c r="C172" s="5"/>
      <c r="D172" s="1"/>
      <c r="E172" s="1"/>
      <c r="F172" s="1"/>
      <c r="G172" s="2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3.5" customHeight="1" x14ac:dyDescent="0.2">
      <c r="A173" s="4"/>
      <c r="B173" s="1"/>
      <c r="C173" s="5"/>
      <c r="D173" s="1"/>
      <c r="E173" s="1"/>
      <c r="F173" s="1"/>
      <c r="G173" s="2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3.5" customHeight="1" x14ac:dyDescent="0.2">
      <c r="A174" s="4"/>
      <c r="B174" s="1"/>
      <c r="C174" s="5"/>
      <c r="D174" s="1"/>
      <c r="E174" s="1"/>
      <c r="F174" s="1"/>
      <c r="G174" s="2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3.5" customHeight="1" x14ac:dyDescent="0.2">
      <c r="A175" s="4"/>
      <c r="B175" s="1"/>
      <c r="C175" s="5"/>
      <c r="D175" s="1"/>
      <c r="E175" s="1"/>
      <c r="F175" s="1"/>
      <c r="G175" s="2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3.5" customHeight="1" x14ac:dyDescent="0.2">
      <c r="A176" s="4"/>
      <c r="B176" s="1"/>
      <c r="C176" s="5"/>
      <c r="D176" s="1"/>
      <c r="E176" s="1"/>
      <c r="F176" s="1"/>
      <c r="G176" s="2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3.5" customHeight="1" x14ac:dyDescent="0.2">
      <c r="A177" s="4"/>
      <c r="B177" s="1"/>
      <c r="C177" s="5"/>
      <c r="D177" s="1"/>
      <c r="E177" s="1"/>
      <c r="F177" s="1"/>
      <c r="G177" s="2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3.5" customHeight="1" x14ac:dyDescent="0.2">
      <c r="A178" s="4"/>
      <c r="B178" s="1"/>
      <c r="C178" s="5"/>
      <c r="D178" s="1"/>
      <c r="E178" s="1"/>
      <c r="F178" s="1"/>
      <c r="G178" s="2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3.5" customHeight="1" x14ac:dyDescent="0.2">
      <c r="A179" s="4"/>
      <c r="B179" s="1"/>
      <c r="C179" s="5"/>
      <c r="D179" s="1"/>
      <c r="E179" s="1"/>
      <c r="F179" s="1"/>
      <c r="G179" s="2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3.5" customHeight="1" x14ac:dyDescent="0.2">
      <c r="A180" s="4"/>
      <c r="B180" s="1"/>
      <c r="C180" s="5"/>
      <c r="D180" s="1"/>
      <c r="E180" s="1"/>
      <c r="F180" s="1"/>
      <c r="G180" s="2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3.5" customHeight="1" x14ac:dyDescent="0.2">
      <c r="A181" s="4"/>
      <c r="B181" s="1"/>
      <c r="C181" s="5"/>
      <c r="D181" s="1"/>
      <c r="E181" s="1"/>
      <c r="F181" s="1"/>
      <c r="G181" s="2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3.5" customHeight="1" x14ac:dyDescent="0.2">
      <c r="A182" s="4"/>
      <c r="B182" s="1"/>
      <c r="C182" s="5"/>
      <c r="D182" s="1"/>
      <c r="E182" s="1"/>
      <c r="F182" s="1"/>
      <c r="G182" s="2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3.5" customHeight="1" x14ac:dyDescent="0.2">
      <c r="A183" s="4"/>
      <c r="B183" s="1"/>
      <c r="C183" s="5"/>
      <c r="D183" s="1"/>
      <c r="E183" s="1"/>
      <c r="F183" s="1"/>
      <c r="G183" s="2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3.5" customHeight="1" x14ac:dyDescent="0.2">
      <c r="A184" s="4"/>
      <c r="B184" s="1"/>
      <c r="C184" s="5"/>
      <c r="D184" s="1"/>
      <c r="E184" s="1"/>
      <c r="F184" s="1"/>
      <c r="G184" s="2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3.5" customHeight="1" x14ac:dyDescent="0.2">
      <c r="A185" s="4"/>
      <c r="B185" s="1"/>
      <c r="C185" s="5"/>
      <c r="D185" s="1"/>
      <c r="E185" s="1"/>
      <c r="F185" s="1"/>
      <c r="G185" s="2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3.5" customHeight="1" x14ac:dyDescent="0.2">
      <c r="A186" s="4"/>
      <c r="B186" s="1"/>
      <c r="C186" s="5"/>
      <c r="D186" s="1"/>
      <c r="E186" s="1"/>
      <c r="F186" s="1"/>
      <c r="G186" s="2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3.5" customHeight="1" x14ac:dyDescent="0.2">
      <c r="A187" s="4"/>
      <c r="B187" s="1"/>
      <c r="C187" s="5"/>
      <c r="D187" s="1"/>
      <c r="E187" s="1"/>
      <c r="F187" s="1"/>
      <c r="G187" s="2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3.5" customHeight="1" x14ac:dyDescent="0.2">
      <c r="A188" s="4"/>
      <c r="B188" s="1"/>
      <c r="C188" s="5"/>
      <c r="D188" s="1"/>
      <c r="E188" s="1"/>
      <c r="F188" s="1"/>
      <c r="G188" s="2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3.5" customHeight="1" x14ac:dyDescent="0.2">
      <c r="A189" s="4"/>
      <c r="B189" s="1"/>
      <c r="C189" s="5"/>
      <c r="D189" s="1"/>
      <c r="E189" s="1"/>
      <c r="F189" s="1"/>
      <c r="G189" s="2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3.5" customHeight="1" x14ac:dyDescent="0.2">
      <c r="A190" s="4"/>
      <c r="B190" s="1"/>
      <c r="C190" s="5"/>
      <c r="D190" s="1"/>
      <c r="E190" s="1"/>
      <c r="F190" s="1"/>
      <c r="G190" s="2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3.5" customHeight="1" x14ac:dyDescent="0.2">
      <c r="A191" s="4"/>
      <c r="B191" s="1"/>
      <c r="C191" s="5"/>
      <c r="D191" s="1"/>
      <c r="E191" s="1"/>
      <c r="F191" s="1"/>
      <c r="G191" s="2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3.5" customHeight="1" x14ac:dyDescent="0.2">
      <c r="A192" s="4"/>
      <c r="B192" s="1"/>
      <c r="C192" s="5"/>
      <c r="D192" s="1"/>
      <c r="E192" s="1"/>
      <c r="F192" s="1"/>
      <c r="G192" s="2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3.5" customHeight="1" x14ac:dyDescent="0.2">
      <c r="A193" s="4"/>
      <c r="B193" s="1"/>
      <c r="C193" s="5"/>
      <c r="D193" s="1"/>
      <c r="E193" s="1"/>
      <c r="F193" s="1"/>
      <c r="G193" s="2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3.5" customHeight="1" x14ac:dyDescent="0.2">
      <c r="A194" s="4"/>
      <c r="B194" s="1"/>
      <c r="C194" s="5"/>
      <c r="D194" s="1"/>
      <c r="E194" s="1"/>
      <c r="F194" s="1"/>
      <c r="G194" s="2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3.5" customHeight="1" x14ac:dyDescent="0.2">
      <c r="A195" s="4"/>
      <c r="B195" s="1"/>
      <c r="C195" s="5"/>
      <c r="D195" s="1"/>
      <c r="E195" s="1"/>
      <c r="F195" s="1"/>
      <c r="G195" s="2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3.5" customHeight="1" x14ac:dyDescent="0.2">
      <c r="A196" s="4"/>
      <c r="B196" s="1"/>
      <c r="C196" s="5"/>
      <c r="D196" s="1"/>
      <c r="E196" s="1"/>
      <c r="F196" s="1"/>
      <c r="G196" s="2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3.5" customHeight="1" x14ac:dyDescent="0.2">
      <c r="A197" s="4"/>
      <c r="B197" s="1"/>
      <c r="C197" s="5"/>
      <c r="D197" s="1"/>
      <c r="E197" s="1"/>
      <c r="F197" s="1"/>
      <c r="G197" s="2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3.5" customHeight="1" x14ac:dyDescent="0.2">
      <c r="A198" s="4"/>
      <c r="B198" s="1"/>
      <c r="C198" s="5"/>
      <c r="D198" s="1"/>
      <c r="E198" s="1"/>
      <c r="F198" s="1"/>
      <c r="G198" s="2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3.5" customHeight="1" x14ac:dyDescent="0.2">
      <c r="A199" s="4"/>
      <c r="B199" s="1"/>
      <c r="C199" s="5"/>
      <c r="D199" s="1"/>
      <c r="E199" s="1"/>
      <c r="F199" s="1"/>
      <c r="G199" s="2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3.5" customHeight="1" x14ac:dyDescent="0.2">
      <c r="A200" s="4"/>
      <c r="B200" s="1"/>
      <c r="C200" s="5"/>
      <c r="D200" s="1"/>
      <c r="E200" s="1"/>
      <c r="F200" s="1"/>
      <c r="G200" s="2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3.5" customHeight="1" x14ac:dyDescent="0.2">
      <c r="A201" s="4"/>
      <c r="B201" s="1"/>
      <c r="C201" s="5"/>
      <c r="D201" s="1"/>
      <c r="E201" s="1"/>
      <c r="F201" s="1"/>
      <c r="G201" s="2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3.5" customHeight="1" x14ac:dyDescent="0.2">
      <c r="A202" s="4"/>
      <c r="B202" s="1"/>
      <c r="C202" s="5"/>
      <c r="D202" s="1"/>
      <c r="E202" s="1"/>
      <c r="F202" s="1"/>
      <c r="G202" s="2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3.5" customHeight="1" x14ac:dyDescent="0.2">
      <c r="A203" s="4"/>
      <c r="B203" s="1"/>
      <c r="C203" s="5"/>
      <c r="D203" s="1"/>
      <c r="E203" s="1"/>
      <c r="F203" s="1"/>
      <c r="G203" s="2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3.5" customHeight="1" x14ac:dyDescent="0.2">
      <c r="A204" s="4"/>
      <c r="B204" s="1"/>
      <c r="C204" s="5"/>
      <c r="D204" s="1"/>
      <c r="E204" s="1"/>
      <c r="F204" s="1"/>
      <c r="G204" s="2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3.5" customHeight="1" x14ac:dyDescent="0.2">
      <c r="A205" s="4"/>
      <c r="B205" s="1"/>
      <c r="C205" s="5"/>
      <c r="D205" s="1"/>
      <c r="E205" s="1"/>
      <c r="F205" s="1"/>
      <c r="G205" s="2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3.5" customHeight="1" x14ac:dyDescent="0.2">
      <c r="A206" s="4"/>
      <c r="B206" s="1"/>
      <c r="C206" s="5"/>
      <c r="D206" s="1"/>
      <c r="E206" s="1"/>
      <c r="F206" s="1"/>
      <c r="G206" s="2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3.5" customHeight="1" x14ac:dyDescent="0.2">
      <c r="A207" s="4"/>
      <c r="B207" s="1"/>
      <c r="C207" s="5"/>
      <c r="D207" s="1"/>
      <c r="E207" s="1"/>
      <c r="F207" s="1"/>
      <c r="G207" s="2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3.5" customHeight="1" x14ac:dyDescent="0.2">
      <c r="A208" s="4"/>
      <c r="B208" s="1"/>
      <c r="C208" s="5"/>
      <c r="D208" s="1"/>
      <c r="E208" s="1"/>
      <c r="F208" s="1"/>
      <c r="G208" s="2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3.5" customHeight="1" x14ac:dyDescent="0.2">
      <c r="A209" s="4"/>
      <c r="B209" s="1"/>
      <c r="C209" s="5"/>
      <c r="D209" s="1"/>
      <c r="E209" s="1"/>
      <c r="F209" s="1"/>
      <c r="G209" s="2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3.5" customHeight="1" x14ac:dyDescent="0.2">
      <c r="A210" s="4"/>
      <c r="B210" s="1"/>
      <c r="C210" s="5"/>
      <c r="D210" s="1"/>
      <c r="E210" s="1"/>
      <c r="F210" s="1"/>
      <c r="G210" s="2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3.5" customHeight="1" x14ac:dyDescent="0.2">
      <c r="A211" s="4"/>
      <c r="B211" s="1"/>
      <c r="C211" s="5"/>
      <c r="D211" s="1"/>
      <c r="E211" s="1"/>
      <c r="F211" s="1"/>
      <c r="G211" s="2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3.5" customHeight="1" x14ac:dyDescent="0.2">
      <c r="A212" s="4"/>
      <c r="B212" s="1"/>
      <c r="C212" s="5"/>
      <c r="D212" s="1"/>
      <c r="E212" s="1"/>
      <c r="F212" s="1"/>
      <c r="G212" s="2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3.5" customHeight="1" x14ac:dyDescent="0.2">
      <c r="A213" s="4"/>
      <c r="B213" s="1"/>
      <c r="C213" s="5"/>
      <c r="D213" s="1"/>
      <c r="E213" s="1"/>
      <c r="F213" s="1"/>
      <c r="G213" s="2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3.5" customHeight="1" x14ac:dyDescent="0.2">
      <c r="A214" s="4"/>
      <c r="B214" s="1"/>
      <c r="C214" s="5"/>
      <c r="D214" s="1"/>
      <c r="E214" s="1"/>
      <c r="F214" s="1"/>
      <c r="G214" s="2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3.5" customHeight="1" x14ac:dyDescent="0.2">
      <c r="A215" s="4"/>
      <c r="B215" s="1"/>
      <c r="C215" s="5"/>
      <c r="D215" s="1"/>
      <c r="E215" s="1"/>
      <c r="F215" s="1"/>
      <c r="G215" s="2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3.5" customHeight="1" x14ac:dyDescent="0.2">
      <c r="A216" s="4"/>
      <c r="B216" s="1"/>
      <c r="C216" s="5"/>
      <c r="D216" s="1"/>
      <c r="E216" s="1"/>
      <c r="F216" s="1"/>
      <c r="G216" s="2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3.5" customHeight="1" x14ac:dyDescent="0.2">
      <c r="A217" s="4"/>
      <c r="B217" s="1"/>
      <c r="C217" s="5"/>
      <c r="D217" s="1"/>
      <c r="E217" s="1"/>
      <c r="F217" s="1"/>
      <c r="G217" s="2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3.5" customHeight="1" x14ac:dyDescent="0.2">
      <c r="A218" s="4"/>
      <c r="B218" s="1"/>
      <c r="C218" s="5"/>
      <c r="D218" s="1"/>
      <c r="E218" s="1"/>
      <c r="F218" s="1"/>
      <c r="G218" s="2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3.5" customHeight="1" x14ac:dyDescent="0.2">
      <c r="A219" s="4"/>
      <c r="B219" s="1"/>
      <c r="C219" s="5"/>
      <c r="D219" s="1"/>
      <c r="E219" s="1"/>
      <c r="F219" s="1"/>
      <c r="G219" s="2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3.5" customHeight="1" x14ac:dyDescent="0.2">
      <c r="A220" s="4"/>
      <c r="B220" s="1"/>
      <c r="C220" s="5"/>
      <c r="D220" s="1"/>
      <c r="E220" s="1"/>
      <c r="F220" s="1"/>
      <c r="G220" s="2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3.5" customHeight="1" x14ac:dyDescent="0.2">
      <c r="A221" s="4"/>
      <c r="B221" s="1"/>
      <c r="C221" s="5"/>
      <c r="D221" s="1"/>
      <c r="E221" s="1"/>
      <c r="F221" s="1"/>
      <c r="G221" s="2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3.5" customHeight="1" x14ac:dyDescent="0.2">
      <c r="A222" s="4"/>
      <c r="B222" s="1"/>
      <c r="C222" s="5"/>
      <c r="D222" s="1"/>
      <c r="E222" s="1"/>
      <c r="F222" s="1"/>
      <c r="G222" s="2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3.5" customHeight="1" x14ac:dyDescent="0.2">
      <c r="A223" s="4"/>
      <c r="B223" s="1"/>
      <c r="C223" s="5"/>
      <c r="D223" s="1"/>
      <c r="E223" s="1"/>
      <c r="F223" s="1"/>
      <c r="G223" s="2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3.5" customHeight="1" x14ac:dyDescent="0.2">
      <c r="A224" s="4"/>
      <c r="B224" s="1"/>
      <c r="C224" s="5"/>
      <c r="D224" s="1"/>
      <c r="E224" s="1"/>
      <c r="F224" s="1"/>
      <c r="G224" s="2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3.5" customHeight="1" x14ac:dyDescent="0.2">
      <c r="A225" s="4"/>
      <c r="B225" s="1"/>
      <c r="C225" s="5"/>
      <c r="D225" s="1"/>
      <c r="E225" s="1"/>
      <c r="F225" s="1"/>
      <c r="G225" s="2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3.5" customHeight="1" x14ac:dyDescent="0.2">
      <c r="A226" s="4"/>
      <c r="B226" s="1"/>
      <c r="C226" s="5"/>
      <c r="D226" s="1"/>
      <c r="E226" s="1"/>
      <c r="F226" s="1"/>
      <c r="G226" s="2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3.5" customHeight="1" x14ac:dyDescent="0.2">
      <c r="A227" s="4"/>
      <c r="B227" s="1"/>
      <c r="C227" s="5"/>
      <c r="D227" s="1"/>
      <c r="E227" s="1"/>
      <c r="F227" s="1"/>
      <c r="G227" s="2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3.5" customHeight="1" x14ac:dyDescent="0.2">
      <c r="A228" s="4"/>
      <c r="B228" s="1"/>
      <c r="C228" s="5"/>
      <c r="D228" s="1"/>
      <c r="E228" s="1"/>
      <c r="F228" s="1"/>
      <c r="G228" s="2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3.5" customHeight="1" x14ac:dyDescent="0.2">
      <c r="A229" s="4"/>
      <c r="B229" s="1"/>
      <c r="C229" s="5"/>
      <c r="D229" s="1"/>
      <c r="E229" s="1"/>
      <c r="F229" s="1"/>
      <c r="G229" s="2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3.5" customHeight="1" x14ac:dyDescent="0.2">
      <c r="A230" s="4"/>
      <c r="B230" s="1"/>
      <c r="C230" s="5"/>
      <c r="D230" s="1"/>
      <c r="E230" s="1"/>
      <c r="F230" s="1"/>
      <c r="G230" s="2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3.5" customHeight="1" x14ac:dyDescent="0.2">
      <c r="A231" s="4"/>
      <c r="B231" s="1"/>
      <c r="C231" s="5"/>
      <c r="D231" s="1"/>
      <c r="E231" s="1"/>
      <c r="F231" s="1"/>
      <c r="G231" s="2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3.5" customHeight="1" x14ac:dyDescent="0.2">
      <c r="A232" s="4"/>
      <c r="B232" s="1"/>
      <c r="C232" s="5"/>
      <c r="D232" s="1"/>
      <c r="E232" s="1"/>
      <c r="F232" s="1"/>
      <c r="G232" s="2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3.5" customHeight="1" x14ac:dyDescent="0.2">
      <c r="A233" s="4"/>
      <c r="B233" s="1"/>
      <c r="C233" s="5"/>
      <c r="D233" s="1"/>
      <c r="E233" s="1"/>
      <c r="F233" s="1"/>
      <c r="G233" s="2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3.5" customHeight="1" x14ac:dyDescent="0.2">
      <c r="A234" s="4"/>
      <c r="B234" s="1"/>
      <c r="C234" s="5"/>
      <c r="D234" s="1"/>
      <c r="E234" s="1"/>
      <c r="F234" s="1"/>
      <c r="G234" s="2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3.5" customHeight="1" x14ac:dyDescent="0.2">
      <c r="A235" s="4"/>
      <c r="B235" s="1"/>
      <c r="C235" s="5"/>
      <c r="D235" s="1"/>
      <c r="E235" s="1"/>
      <c r="F235" s="1"/>
      <c r="G235" s="2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3.5" customHeight="1" x14ac:dyDescent="0.2">
      <c r="A236" s="4"/>
      <c r="B236" s="1"/>
      <c r="C236" s="5"/>
      <c r="D236" s="1"/>
      <c r="E236" s="1"/>
      <c r="F236" s="1"/>
      <c r="G236" s="2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3.5" customHeight="1" x14ac:dyDescent="0.2">
      <c r="A237" s="4"/>
      <c r="B237" s="1"/>
      <c r="C237" s="5"/>
      <c r="D237" s="1"/>
      <c r="E237" s="1"/>
      <c r="F237" s="1"/>
      <c r="G237" s="2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3.5" customHeight="1" x14ac:dyDescent="0.2">
      <c r="A238" s="4"/>
      <c r="B238" s="1"/>
      <c r="C238" s="5"/>
      <c r="D238" s="1"/>
      <c r="E238" s="1"/>
      <c r="F238" s="1"/>
      <c r="G238" s="2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3.5" customHeight="1" x14ac:dyDescent="0.2">
      <c r="A239" s="4"/>
      <c r="B239" s="1"/>
      <c r="C239" s="5"/>
      <c r="D239" s="1"/>
      <c r="E239" s="1"/>
      <c r="F239" s="1"/>
      <c r="G239" s="2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3.5" customHeight="1" x14ac:dyDescent="0.2">
      <c r="A240" s="4"/>
      <c r="B240" s="1"/>
      <c r="C240" s="5"/>
      <c r="D240" s="1"/>
      <c r="E240" s="1"/>
      <c r="F240" s="1"/>
      <c r="G240" s="2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3.5" customHeight="1" x14ac:dyDescent="0.2">
      <c r="A241" s="4"/>
      <c r="B241" s="1"/>
      <c r="C241" s="5"/>
      <c r="D241" s="1"/>
      <c r="E241" s="1"/>
      <c r="F241" s="1"/>
      <c r="G241" s="2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3.5" customHeight="1" x14ac:dyDescent="0.2">
      <c r="A242" s="4"/>
      <c r="B242" s="1"/>
      <c r="C242" s="5"/>
      <c r="D242" s="1"/>
      <c r="E242" s="1"/>
      <c r="F242" s="1"/>
      <c r="G242" s="2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3.5" customHeight="1" x14ac:dyDescent="0.2">
      <c r="A243" s="4"/>
      <c r="B243" s="1"/>
      <c r="C243" s="5"/>
      <c r="D243" s="1"/>
      <c r="E243" s="1"/>
      <c r="F243" s="1"/>
      <c r="G243" s="2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ht="13.5" customHeight="1" x14ac:dyDescent="0.2">
      <c r="A244" s="4"/>
      <c r="B244" s="1"/>
      <c r="C244" s="5"/>
      <c r="D244" s="1"/>
      <c r="E244" s="1"/>
      <c r="F244" s="1"/>
      <c r="G244" s="2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3.5" customHeight="1" x14ac:dyDescent="0.2">
      <c r="A245" s="4"/>
      <c r="B245" s="1"/>
      <c r="C245" s="5"/>
      <c r="D245" s="1"/>
      <c r="E245" s="1"/>
      <c r="F245" s="1"/>
      <c r="G245" s="2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3.5" customHeight="1" x14ac:dyDescent="0.2">
      <c r="A246" s="4"/>
      <c r="B246" s="1"/>
      <c r="C246" s="5"/>
      <c r="D246" s="1"/>
      <c r="E246" s="1"/>
      <c r="F246" s="1"/>
      <c r="G246" s="2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3.5" customHeight="1" x14ac:dyDescent="0.2">
      <c r="A247" s="4"/>
      <c r="B247" s="1"/>
      <c r="C247" s="5"/>
      <c r="D247" s="1"/>
      <c r="E247" s="1"/>
      <c r="F247" s="1"/>
      <c r="G247" s="2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3.5" customHeight="1" x14ac:dyDescent="0.2">
      <c r="A248" s="4"/>
      <c r="B248" s="1"/>
      <c r="C248" s="5"/>
      <c r="D248" s="1"/>
      <c r="E248" s="1"/>
      <c r="F248" s="1"/>
      <c r="G248" s="2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3.5" customHeight="1" x14ac:dyDescent="0.2">
      <c r="A249" s="4"/>
      <c r="B249" s="1"/>
      <c r="C249" s="5"/>
      <c r="D249" s="1"/>
      <c r="E249" s="1"/>
      <c r="F249" s="1"/>
      <c r="G249" s="2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3.5" customHeight="1" x14ac:dyDescent="0.2">
      <c r="A250" s="4"/>
      <c r="B250" s="1"/>
      <c r="C250" s="5"/>
      <c r="D250" s="1"/>
      <c r="E250" s="1"/>
      <c r="F250" s="1"/>
      <c r="G250" s="2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3.5" customHeight="1" x14ac:dyDescent="0.2">
      <c r="A251" s="4"/>
      <c r="B251" s="1"/>
      <c r="C251" s="5"/>
      <c r="D251" s="1"/>
      <c r="E251" s="1"/>
      <c r="F251" s="1"/>
      <c r="G251" s="2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3.5" customHeight="1" x14ac:dyDescent="0.2">
      <c r="A252" s="4"/>
      <c r="B252" s="1"/>
      <c r="C252" s="5"/>
      <c r="D252" s="1"/>
      <c r="E252" s="1"/>
      <c r="F252" s="1"/>
      <c r="G252" s="2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3.5" customHeight="1" x14ac:dyDescent="0.2">
      <c r="A253" s="4"/>
      <c r="B253" s="1"/>
      <c r="C253" s="5"/>
      <c r="D253" s="1"/>
      <c r="E253" s="1"/>
      <c r="F253" s="1"/>
      <c r="G253" s="2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3.5" customHeight="1" x14ac:dyDescent="0.2">
      <c r="A254" s="4"/>
      <c r="B254" s="1"/>
      <c r="C254" s="5"/>
      <c r="D254" s="1"/>
      <c r="E254" s="1"/>
      <c r="F254" s="1"/>
      <c r="G254" s="2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3.5" customHeight="1" x14ac:dyDescent="0.2">
      <c r="A255" s="4"/>
      <c r="B255" s="1"/>
      <c r="C255" s="5"/>
      <c r="D255" s="1"/>
      <c r="E255" s="1"/>
      <c r="F255" s="1"/>
      <c r="G255" s="2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3.5" customHeight="1" x14ac:dyDescent="0.2">
      <c r="A256" s="4"/>
      <c r="B256" s="1"/>
      <c r="C256" s="5"/>
      <c r="D256" s="1"/>
      <c r="E256" s="1"/>
      <c r="F256" s="1"/>
      <c r="G256" s="2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3.5" customHeight="1" x14ac:dyDescent="0.2">
      <c r="A257" s="4"/>
      <c r="B257" s="1"/>
      <c r="C257" s="5"/>
      <c r="D257" s="1"/>
      <c r="E257" s="1"/>
      <c r="F257" s="1"/>
      <c r="G257" s="2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3.5" customHeight="1" x14ac:dyDescent="0.2">
      <c r="A258" s="4"/>
      <c r="B258" s="1"/>
      <c r="C258" s="5"/>
      <c r="D258" s="1"/>
      <c r="E258" s="1"/>
      <c r="F258" s="1"/>
      <c r="G258" s="2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3.5" customHeight="1" x14ac:dyDescent="0.2">
      <c r="A259" s="4"/>
      <c r="B259" s="1"/>
      <c r="C259" s="5"/>
      <c r="D259" s="1"/>
      <c r="E259" s="1"/>
      <c r="F259" s="1"/>
      <c r="G259" s="2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3.5" customHeight="1" x14ac:dyDescent="0.2">
      <c r="A260" s="4"/>
      <c r="B260" s="1"/>
      <c r="C260" s="5"/>
      <c r="D260" s="1"/>
      <c r="E260" s="1"/>
      <c r="F260" s="1"/>
      <c r="G260" s="2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3.5" customHeight="1" x14ac:dyDescent="0.2">
      <c r="A261" s="4"/>
      <c r="B261" s="1"/>
      <c r="C261" s="5"/>
      <c r="D261" s="1"/>
      <c r="E261" s="1"/>
      <c r="F261" s="1"/>
      <c r="G261" s="2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3.5" customHeight="1" x14ac:dyDescent="0.2">
      <c r="A262" s="4"/>
      <c r="B262" s="1"/>
      <c r="C262" s="5"/>
      <c r="D262" s="1"/>
      <c r="E262" s="1"/>
      <c r="F262" s="1"/>
      <c r="G262" s="2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3.5" customHeight="1" x14ac:dyDescent="0.2">
      <c r="A263" s="4"/>
      <c r="B263" s="1"/>
      <c r="C263" s="5"/>
      <c r="D263" s="1"/>
      <c r="E263" s="1"/>
      <c r="F263" s="1"/>
      <c r="G263" s="2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3.5" customHeight="1" x14ac:dyDescent="0.2">
      <c r="A264" s="4"/>
      <c r="B264" s="1"/>
      <c r="C264" s="5"/>
      <c r="D264" s="1"/>
      <c r="E264" s="1"/>
      <c r="F264" s="1"/>
      <c r="G264" s="2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3.5" customHeight="1" x14ac:dyDescent="0.2">
      <c r="A265" s="4"/>
      <c r="B265" s="1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3.5" customHeight="1" x14ac:dyDescent="0.2">
      <c r="A266" s="4"/>
      <c r="B266" s="1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3.5" customHeight="1" x14ac:dyDescent="0.2">
      <c r="A267" s="4"/>
      <c r="B267" s="1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3.5" customHeight="1" x14ac:dyDescent="0.2">
      <c r="A268" s="4"/>
      <c r="B268" s="1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3.5" customHeight="1" x14ac:dyDescent="0.2">
      <c r="A269" s="4"/>
      <c r="B269" s="1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3.5" customHeight="1" x14ac:dyDescent="0.2">
      <c r="A270" s="4"/>
      <c r="B270" s="1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3.5" customHeight="1" x14ac:dyDescent="0.2">
      <c r="A271" s="4"/>
      <c r="B271" s="1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3.5" customHeight="1" x14ac:dyDescent="0.2">
      <c r="A272" s="4"/>
      <c r="B272" s="1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3.5" customHeight="1" x14ac:dyDescent="0.2">
      <c r="A273" s="4"/>
      <c r="B273" s="1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3.5" customHeight="1" x14ac:dyDescent="0.2">
      <c r="A274" s="4"/>
      <c r="B274" s="1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3.5" customHeight="1" x14ac:dyDescent="0.2">
      <c r="A275" s="4"/>
      <c r="B275" s="1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3.5" customHeight="1" x14ac:dyDescent="0.2">
      <c r="A276" s="4"/>
      <c r="B276" s="1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3.5" customHeight="1" x14ac:dyDescent="0.2">
      <c r="A277" s="4"/>
      <c r="B277" s="1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3.5" customHeight="1" x14ac:dyDescent="0.2">
      <c r="A278" s="4"/>
      <c r="B278" s="1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3.5" customHeight="1" x14ac:dyDescent="0.2">
      <c r="A279" s="4"/>
      <c r="B279" s="1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3.5" customHeight="1" x14ac:dyDescent="0.2">
      <c r="A280" s="4"/>
      <c r="B280" s="1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3.5" customHeight="1" x14ac:dyDescent="0.2">
      <c r="A281" s="4"/>
      <c r="B281" s="1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3.5" customHeight="1" x14ac:dyDescent="0.2">
      <c r="A282" s="4"/>
      <c r="B282" s="1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3.5" customHeight="1" x14ac:dyDescent="0.2">
      <c r="A283" s="4"/>
      <c r="B283" s="1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3.5" customHeight="1" x14ac:dyDescent="0.2">
      <c r="A284" s="4"/>
      <c r="B284" s="1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3.5" customHeight="1" x14ac:dyDescent="0.2">
      <c r="A285" s="4"/>
      <c r="B285" s="1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3.5" customHeight="1" x14ac:dyDescent="0.2">
      <c r="A286" s="4"/>
      <c r="B286" s="1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3.5" customHeight="1" x14ac:dyDescent="0.2">
      <c r="A287" s="4"/>
      <c r="B287" s="1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3.5" customHeight="1" x14ac:dyDescent="0.2">
      <c r="A288" s="4"/>
      <c r="B288" s="1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3.5" customHeight="1" x14ac:dyDescent="0.2">
      <c r="A289" s="4"/>
      <c r="B289" s="1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3.5" customHeight="1" x14ac:dyDescent="0.2">
      <c r="A290" s="4"/>
      <c r="B290" s="1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3.5" customHeight="1" x14ac:dyDescent="0.2">
      <c r="A291" s="4"/>
      <c r="B291" s="1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3.5" customHeight="1" x14ac:dyDescent="0.2">
      <c r="A292" s="4"/>
      <c r="B292" s="1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3.5" customHeight="1" x14ac:dyDescent="0.2">
      <c r="A293" s="4"/>
      <c r="B293" s="1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3.5" customHeight="1" x14ac:dyDescent="0.2">
      <c r="A294" s="4"/>
      <c r="B294" s="1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3.5" customHeight="1" x14ac:dyDescent="0.2">
      <c r="A295" s="4"/>
      <c r="B295" s="1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3.5" customHeight="1" x14ac:dyDescent="0.2">
      <c r="A296" s="4"/>
      <c r="B296" s="1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3.5" customHeight="1" x14ac:dyDescent="0.2">
      <c r="A297" s="4"/>
      <c r="B297" s="1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3.5" customHeight="1" x14ac:dyDescent="0.2">
      <c r="A298" s="4"/>
      <c r="B298" s="1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3.5" customHeight="1" x14ac:dyDescent="0.2">
      <c r="A299" s="4"/>
      <c r="B299" s="1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3.5" customHeight="1" x14ac:dyDescent="0.2">
      <c r="A300" s="4"/>
      <c r="B300" s="1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3.5" customHeight="1" x14ac:dyDescent="0.2">
      <c r="A301" s="4"/>
      <c r="B301" s="1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3.5" customHeight="1" x14ac:dyDescent="0.2">
      <c r="A302" s="4"/>
      <c r="B302" s="1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3.5" customHeight="1" x14ac:dyDescent="0.2">
      <c r="A303" s="4"/>
      <c r="B303" s="1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3.5" customHeight="1" x14ac:dyDescent="0.2">
      <c r="A304" s="4"/>
      <c r="B304" s="1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3.5" customHeight="1" x14ac:dyDescent="0.2">
      <c r="A305" s="4"/>
      <c r="B305" s="1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3.5" customHeight="1" x14ac:dyDescent="0.2">
      <c r="A306" s="4"/>
      <c r="B306" s="1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3.5" customHeight="1" x14ac:dyDescent="0.2">
      <c r="A307" s="4"/>
      <c r="B307" s="1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3.5" customHeight="1" x14ac:dyDescent="0.2">
      <c r="A308" s="4"/>
      <c r="B308" s="1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3.5" customHeight="1" x14ac:dyDescent="0.2">
      <c r="A309" s="4"/>
      <c r="B309" s="1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3.5" customHeight="1" x14ac:dyDescent="0.2">
      <c r="A310" s="4"/>
      <c r="B310" s="1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3.5" customHeight="1" x14ac:dyDescent="0.2">
      <c r="A311" s="4"/>
      <c r="B311" s="1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3.5" customHeight="1" x14ac:dyDescent="0.2">
      <c r="A312" s="4"/>
      <c r="B312" s="1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3.5" customHeight="1" x14ac:dyDescent="0.2">
      <c r="A313" s="4"/>
      <c r="B313" s="1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3.5" customHeight="1" x14ac:dyDescent="0.2">
      <c r="A314" s="4"/>
      <c r="B314" s="1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3.5" customHeight="1" x14ac:dyDescent="0.2">
      <c r="A315" s="4"/>
      <c r="B315" s="1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3.5" customHeight="1" x14ac:dyDescent="0.2">
      <c r="A316" s="4"/>
      <c r="B316" s="1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3.5" customHeight="1" x14ac:dyDescent="0.2">
      <c r="A317" s="4"/>
      <c r="B317" s="1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3.5" customHeight="1" x14ac:dyDescent="0.2">
      <c r="A318" s="4"/>
      <c r="B318" s="1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3.5" customHeight="1" x14ac:dyDescent="0.2">
      <c r="A319" s="4"/>
      <c r="B319" s="1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3.5" customHeight="1" x14ac:dyDescent="0.2">
      <c r="A320" s="4"/>
      <c r="B320" s="1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3.5" customHeight="1" x14ac:dyDescent="0.2">
      <c r="A321" s="4"/>
      <c r="B321" s="1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3.5" customHeight="1" x14ac:dyDescent="0.2">
      <c r="A322" s="4"/>
      <c r="B322" s="1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3.5" customHeight="1" x14ac:dyDescent="0.2">
      <c r="A323" s="4"/>
      <c r="B323" s="1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3.5" customHeight="1" x14ac:dyDescent="0.2">
      <c r="A324" s="4"/>
      <c r="B324" s="1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3.5" customHeight="1" x14ac:dyDescent="0.2">
      <c r="A325" s="4"/>
      <c r="B325" s="1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3.5" customHeight="1" x14ac:dyDescent="0.2">
      <c r="A326" s="4"/>
      <c r="B326" s="1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3.5" customHeight="1" x14ac:dyDescent="0.2">
      <c r="A327" s="4"/>
      <c r="B327" s="1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3.5" customHeight="1" x14ac:dyDescent="0.2">
      <c r="A328" s="4"/>
      <c r="B328" s="1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3.5" customHeight="1" x14ac:dyDescent="0.2">
      <c r="A329" s="4"/>
      <c r="B329" s="1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3.5" customHeight="1" x14ac:dyDescent="0.2">
      <c r="A330" s="4"/>
      <c r="B330" s="1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3.5" customHeight="1" x14ac:dyDescent="0.2">
      <c r="A331" s="4"/>
      <c r="B331" s="1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3.5" customHeight="1" x14ac:dyDescent="0.2">
      <c r="A332" s="4"/>
      <c r="B332" s="1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3.5" customHeight="1" x14ac:dyDescent="0.2">
      <c r="A333" s="4"/>
      <c r="B333" s="1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3.5" customHeight="1" x14ac:dyDescent="0.2">
      <c r="A334" s="4"/>
      <c r="B334" s="1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3.5" customHeight="1" x14ac:dyDescent="0.2">
      <c r="A335" s="4"/>
      <c r="B335" s="1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3.5" customHeight="1" x14ac:dyDescent="0.2">
      <c r="A336" s="4"/>
      <c r="B336" s="1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3.5" customHeight="1" x14ac:dyDescent="0.2">
      <c r="A337" s="4"/>
      <c r="B337" s="1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3.5" customHeight="1" x14ac:dyDescent="0.2">
      <c r="A338" s="4"/>
      <c r="B338" s="1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3.5" customHeight="1" x14ac:dyDescent="0.2">
      <c r="A339" s="4"/>
      <c r="B339" s="1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3.5" customHeight="1" x14ac:dyDescent="0.2">
      <c r="A340" s="4"/>
      <c r="B340" s="1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3.5" customHeight="1" x14ac:dyDescent="0.2">
      <c r="A341" s="4"/>
      <c r="B341" s="1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3.5" customHeight="1" x14ac:dyDescent="0.2">
      <c r="A342" s="4"/>
      <c r="B342" s="1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3.5" customHeight="1" x14ac:dyDescent="0.2">
      <c r="A343" s="4"/>
      <c r="B343" s="1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3.5" customHeight="1" x14ac:dyDescent="0.2">
      <c r="A344" s="4"/>
      <c r="B344" s="1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3.5" customHeight="1" x14ac:dyDescent="0.2">
      <c r="A345" s="4"/>
      <c r="B345" s="1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3.5" customHeight="1" x14ac:dyDescent="0.2">
      <c r="A346" s="4"/>
      <c r="B346" s="1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3.5" customHeight="1" x14ac:dyDescent="0.2">
      <c r="A347" s="4"/>
      <c r="B347" s="1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3.5" customHeight="1" x14ac:dyDescent="0.2">
      <c r="A348" s="4"/>
      <c r="B348" s="1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3.5" customHeight="1" x14ac:dyDescent="0.2">
      <c r="A349" s="4"/>
      <c r="B349" s="1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3.5" customHeight="1" x14ac:dyDescent="0.2">
      <c r="A350" s="4"/>
      <c r="B350" s="1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3.5" customHeight="1" x14ac:dyDescent="0.2">
      <c r="A351" s="4"/>
      <c r="B351" s="1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3.5" customHeight="1" x14ac:dyDescent="0.2">
      <c r="A352" s="4"/>
      <c r="B352" s="1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3.5" customHeight="1" x14ac:dyDescent="0.2">
      <c r="A353" s="4"/>
      <c r="B353" s="1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3.5" customHeight="1" x14ac:dyDescent="0.2">
      <c r="A354" s="4"/>
      <c r="B354" s="1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3.5" customHeight="1" x14ac:dyDescent="0.2">
      <c r="A355" s="4"/>
      <c r="B355" s="1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3.5" customHeight="1" x14ac:dyDescent="0.2">
      <c r="A356" s="4"/>
      <c r="B356" s="1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3.5" customHeight="1" x14ac:dyDescent="0.2">
      <c r="A357" s="4"/>
      <c r="B357" s="1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3.5" customHeight="1" x14ac:dyDescent="0.2">
      <c r="A358" s="4"/>
      <c r="B358" s="1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3.5" customHeight="1" x14ac:dyDescent="0.2">
      <c r="A359" s="4"/>
      <c r="B359" s="1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3.5" customHeight="1" x14ac:dyDescent="0.2">
      <c r="A360" s="4"/>
      <c r="B360" s="1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3.5" customHeight="1" x14ac:dyDescent="0.2">
      <c r="A361" s="4"/>
      <c r="B361" s="1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3.5" customHeight="1" x14ac:dyDescent="0.2">
      <c r="A362" s="4"/>
      <c r="B362" s="1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3.5" customHeight="1" x14ac:dyDescent="0.2">
      <c r="A363" s="4"/>
      <c r="B363" s="1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3.5" customHeight="1" x14ac:dyDescent="0.2">
      <c r="A364" s="4"/>
      <c r="B364" s="1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3.5" customHeight="1" x14ac:dyDescent="0.2">
      <c r="A365" s="4"/>
      <c r="B365" s="1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3.5" customHeight="1" x14ac:dyDescent="0.2">
      <c r="A366" s="4"/>
      <c r="B366" s="1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3.5" customHeight="1" x14ac:dyDescent="0.2">
      <c r="A367" s="4"/>
      <c r="B367" s="1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3.5" customHeight="1" x14ac:dyDescent="0.2">
      <c r="A368" s="4"/>
      <c r="B368" s="1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3.5" customHeight="1" x14ac:dyDescent="0.2">
      <c r="A369" s="4"/>
      <c r="B369" s="1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3.5" customHeight="1" x14ac:dyDescent="0.2">
      <c r="A370" s="4"/>
      <c r="B370" s="1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3.5" customHeight="1" x14ac:dyDescent="0.2">
      <c r="A371" s="4"/>
      <c r="B371" s="1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3.5" customHeight="1" x14ac:dyDescent="0.2">
      <c r="A372" s="4"/>
      <c r="B372" s="1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3.5" customHeight="1" x14ac:dyDescent="0.2">
      <c r="A373" s="4"/>
      <c r="B373" s="1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3.5" customHeight="1" x14ac:dyDescent="0.2">
      <c r="A374" s="4"/>
      <c r="B374" s="1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3.5" customHeight="1" x14ac:dyDescent="0.2">
      <c r="A375" s="4"/>
      <c r="B375" s="1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3.5" customHeight="1" x14ac:dyDescent="0.2">
      <c r="A376" s="4"/>
      <c r="B376" s="1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3.5" customHeight="1" x14ac:dyDescent="0.2">
      <c r="A377" s="4"/>
      <c r="B377" s="1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3.5" customHeight="1" x14ac:dyDescent="0.2">
      <c r="A378" s="4"/>
      <c r="B378" s="1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3.5" customHeight="1" x14ac:dyDescent="0.2">
      <c r="A379" s="4"/>
      <c r="B379" s="1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3.5" customHeight="1" x14ac:dyDescent="0.2">
      <c r="A380" s="4"/>
      <c r="B380" s="1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3.5" customHeight="1" x14ac:dyDescent="0.2">
      <c r="A381" s="4"/>
      <c r="B381" s="1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3.5" customHeight="1" x14ac:dyDescent="0.2">
      <c r="A382" s="4"/>
      <c r="B382" s="1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3.5" customHeight="1" x14ac:dyDescent="0.2">
      <c r="A383" s="4"/>
      <c r="B383" s="1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3.5" customHeight="1" x14ac:dyDescent="0.2">
      <c r="A384" s="4"/>
      <c r="B384" s="1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3.5" customHeight="1" x14ac:dyDescent="0.2">
      <c r="A385" s="4"/>
      <c r="B385" s="1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3.5" customHeight="1" x14ac:dyDescent="0.2">
      <c r="A386" s="4"/>
      <c r="B386" s="1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3.5" customHeight="1" x14ac:dyDescent="0.2">
      <c r="A387" s="4"/>
      <c r="B387" s="1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3.5" customHeight="1" x14ac:dyDescent="0.2">
      <c r="A388" s="4"/>
      <c r="B388" s="1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3.5" customHeight="1" x14ac:dyDescent="0.2">
      <c r="A389" s="4"/>
      <c r="B389" s="1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3.5" customHeight="1" x14ac:dyDescent="0.2">
      <c r="A390" s="4"/>
      <c r="B390" s="1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3.5" customHeight="1" x14ac:dyDescent="0.2">
      <c r="A391" s="4"/>
      <c r="B391" s="1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3.5" customHeight="1" x14ac:dyDescent="0.2">
      <c r="A392" s="4"/>
      <c r="B392" s="1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3.5" customHeight="1" x14ac:dyDescent="0.2">
      <c r="A393" s="4"/>
      <c r="B393" s="1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3.5" customHeight="1" x14ac:dyDescent="0.2">
      <c r="A394" s="4"/>
      <c r="B394" s="1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3.5" customHeight="1" x14ac:dyDescent="0.2">
      <c r="A395" s="4"/>
      <c r="B395" s="1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3.5" customHeight="1" x14ac:dyDescent="0.2">
      <c r="A396" s="4"/>
      <c r="B396" s="1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3.5" customHeight="1" x14ac:dyDescent="0.2">
      <c r="A397" s="4"/>
      <c r="B397" s="1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3.5" customHeight="1" x14ac:dyDescent="0.2">
      <c r="A398" s="4"/>
      <c r="B398" s="1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3.5" customHeight="1" x14ac:dyDescent="0.2">
      <c r="A399" s="4"/>
      <c r="B399" s="1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3.5" customHeight="1" x14ac:dyDescent="0.2">
      <c r="A400" s="4"/>
      <c r="B400" s="1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3.5" customHeight="1" x14ac:dyDescent="0.2">
      <c r="A401" s="4"/>
      <c r="B401" s="1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3.5" customHeight="1" x14ac:dyDescent="0.2">
      <c r="A402" s="4"/>
      <c r="B402" s="1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3.5" customHeight="1" x14ac:dyDescent="0.2">
      <c r="A403" s="4"/>
      <c r="B403" s="1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3.5" customHeight="1" x14ac:dyDescent="0.2">
      <c r="A404" s="4"/>
      <c r="B404" s="1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3.5" customHeight="1" x14ac:dyDescent="0.2">
      <c r="A405" s="4"/>
      <c r="B405" s="1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3.5" customHeight="1" x14ac:dyDescent="0.2">
      <c r="A406" s="4"/>
      <c r="B406" s="1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3.5" customHeight="1" x14ac:dyDescent="0.2">
      <c r="A407" s="4"/>
      <c r="B407" s="1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3.5" customHeight="1" x14ac:dyDescent="0.2">
      <c r="A408" s="4"/>
      <c r="B408" s="1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3.5" customHeight="1" x14ac:dyDescent="0.2">
      <c r="A409" s="4"/>
      <c r="B409" s="1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3.5" customHeight="1" x14ac:dyDescent="0.2">
      <c r="A410" s="4"/>
      <c r="B410" s="1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3.5" customHeight="1" x14ac:dyDescent="0.2">
      <c r="A411" s="4"/>
      <c r="B411" s="1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3.5" customHeight="1" x14ac:dyDescent="0.2">
      <c r="A412" s="4"/>
      <c r="B412" s="1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3.5" customHeight="1" x14ac:dyDescent="0.2">
      <c r="A413" s="4"/>
      <c r="B413" s="1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3.5" customHeight="1" x14ac:dyDescent="0.2">
      <c r="A414" s="4"/>
      <c r="B414" s="1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3.5" customHeight="1" x14ac:dyDescent="0.2">
      <c r="A415" s="4"/>
      <c r="B415" s="1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3.5" customHeight="1" x14ac:dyDescent="0.2">
      <c r="A416" s="4"/>
      <c r="B416" s="1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3.5" customHeight="1" x14ac:dyDescent="0.2">
      <c r="A417" s="4"/>
      <c r="B417" s="1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3.5" customHeight="1" x14ac:dyDescent="0.2">
      <c r="A418" s="4"/>
      <c r="B418" s="1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3.5" customHeight="1" x14ac:dyDescent="0.2">
      <c r="A419" s="4"/>
      <c r="B419" s="1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3.5" customHeight="1" x14ac:dyDescent="0.2">
      <c r="A420" s="4"/>
      <c r="B420" s="1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3.5" customHeight="1" x14ac:dyDescent="0.2">
      <c r="A421" s="4"/>
      <c r="B421" s="1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3.5" customHeight="1" x14ac:dyDescent="0.2">
      <c r="A422" s="4"/>
      <c r="B422" s="1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3.5" customHeight="1" x14ac:dyDescent="0.2">
      <c r="A423" s="4"/>
      <c r="B423" s="1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3.5" customHeight="1" x14ac:dyDescent="0.2">
      <c r="A424" s="4"/>
      <c r="B424" s="1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3.5" customHeight="1" x14ac:dyDescent="0.2">
      <c r="A425" s="4"/>
      <c r="B425" s="1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3.5" customHeight="1" x14ac:dyDescent="0.2">
      <c r="A426" s="4"/>
      <c r="B426" s="1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3.5" customHeight="1" x14ac:dyDescent="0.2">
      <c r="A427" s="4"/>
      <c r="B427" s="1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3.5" customHeight="1" x14ac:dyDescent="0.2">
      <c r="A428" s="4"/>
      <c r="B428" s="1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3.5" customHeight="1" x14ac:dyDescent="0.2">
      <c r="A429" s="4"/>
      <c r="B429" s="1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3.5" customHeight="1" x14ac:dyDescent="0.2">
      <c r="A430" s="4"/>
      <c r="B430" s="1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3.5" customHeight="1" x14ac:dyDescent="0.2">
      <c r="A431" s="4"/>
      <c r="B431" s="1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3.5" customHeight="1" x14ac:dyDescent="0.2">
      <c r="A432" s="4"/>
      <c r="B432" s="1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3.5" customHeight="1" x14ac:dyDescent="0.2">
      <c r="A433" s="4"/>
      <c r="B433" s="1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3.5" customHeight="1" x14ac:dyDescent="0.2">
      <c r="A434" s="4"/>
      <c r="B434" s="1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3.5" customHeight="1" x14ac:dyDescent="0.2">
      <c r="A435" s="4"/>
      <c r="B435" s="1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3.5" customHeight="1" x14ac:dyDescent="0.2">
      <c r="A436" s="4"/>
      <c r="B436" s="1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3.5" customHeight="1" x14ac:dyDescent="0.2">
      <c r="A437" s="4"/>
      <c r="B437" s="1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3.5" customHeight="1" x14ac:dyDescent="0.2">
      <c r="A438" s="4"/>
      <c r="B438" s="1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3.5" customHeight="1" x14ac:dyDescent="0.2">
      <c r="A439" s="4"/>
      <c r="B439" s="1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3.5" customHeight="1" x14ac:dyDescent="0.2">
      <c r="A440" s="4"/>
      <c r="B440" s="1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3.5" customHeight="1" x14ac:dyDescent="0.2">
      <c r="A441" s="4"/>
      <c r="B441" s="1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3.5" customHeight="1" x14ac:dyDescent="0.2">
      <c r="A442" s="4"/>
      <c r="B442" s="1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3.5" customHeight="1" x14ac:dyDescent="0.2">
      <c r="A443" s="4"/>
      <c r="B443" s="1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3.5" customHeight="1" x14ac:dyDescent="0.2">
      <c r="A444" s="4"/>
      <c r="B444" s="1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3.5" customHeight="1" x14ac:dyDescent="0.2">
      <c r="A445" s="4"/>
      <c r="B445" s="1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3.5" customHeight="1" x14ac:dyDescent="0.2">
      <c r="A446" s="4"/>
      <c r="B446" s="1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3.5" customHeight="1" x14ac:dyDescent="0.2">
      <c r="A447" s="4"/>
      <c r="B447" s="1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3.5" customHeight="1" x14ac:dyDescent="0.2">
      <c r="A448" s="4"/>
      <c r="B448" s="1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3.5" customHeight="1" x14ac:dyDescent="0.2">
      <c r="A449" s="4"/>
      <c r="B449" s="1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3.5" customHeight="1" x14ac:dyDescent="0.2">
      <c r="A450" s="4"/>
      <c r="B450" s="1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3.5" customHeight="1" x14ac:dyDescent="0.2">
      <c r="A451" s="4"/>
      <c r="B451" s="1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3.5" customHeight="1" x14ac:dyDescent="0.2">
      <c r="A452" s="4"/>
      <c r="B452" s="1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3.5" customHeight="1" x14ac:dyDescent="0.2">
      <c r="A453" s="4"/>
      <c r="B453" s="1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3.5" customHeight="1" x14ac:dyDescent="0.2">
      <c r="A454" s="4"/>
      <c r="B454" s="1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3.5" customHeight="1" x14ac:dyDescent="0.2">
      <c r="A455" s="4"/>
      <c r="B455" s="1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3.5" customHeight="1" x14ac:dyDescent="0.2">
      <c r="A456" s="4"/>
      <c r="B456" s="1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3.5" customHeight="1" x14ac:dyDescent="0.2">
      <c r="A457" s="4"/>
      <c r="B457" s="1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3.5" customHeight="1" x14ac:dyDescent="0.2">
      <c r="A458" s="4"/>
      <c r="B458" s="1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3.5" customHeight="1" x14ac:dyDescent="0.2">
      <c r="A459" s="4"/>
      <c r="B459" s="1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3.5" customHeight="1" x14ac:dyDescent="0.2">
      <c r="A460" s="4"/>
      <c r="B460" s="1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3.5" customHeight="1" x14ac:dyDescent="0.2">
      <c r="A461" s="4"/>
      <c r="B461" s="1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3.5" customHeight="1" x14ac:dyDescent="0.2">
      <c r="A462" s="4"/>
      <c r="B462" s="1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3.5" customHeight="1" x14ac:dyDescent="0.2">
      <c r="A463" s="4"/>
      <c r="B463" s="1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3.5" customHeight="1" x14ac:dyDescent="0.2">
      <c r="A464" s="4"/>
      <c r="B464" s="1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3.5" customHeight="1" x14ac:dyDescent="0.2">
      <c r="A465" s="4"/>
      <c r="B465" s="1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3.5" customHeight="1" x14ac:dyDescent="0.2">
      <c r="A466" s="4"/>
      <c r="B466" s="1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3.5" customHeight="1" x14ac:dyDescent="0.2">
      <c r="A467" s="4"/>
      <c r="B467" s="1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3.5" customHeight="1" x14ac:dyDescent="0.2">
      <c r="A468" s="4"/>
      <c r="B468" s="1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3.5" customHeight="1" x14ac:dyDescent="0.2">
      <c r="A469" s="4"/>
      <c r="B469" s="1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3.5" customHeight="1" x14ac:dyDescent="0.2">
      <c r="A470" s="4"/>
      <c r="B470" s="1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3.5" customHeight="1" x14ac:dyDescent="0.2">
      <c r="A471" s="4"/>
      <c r="B471" s="1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3.5" customHeight="1" x14ac:dyDescent="0.2">
      <c r="A472" s="4"/>
      <c r="B472" s="1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3.5" customHeight="1" x14ac:dyDescent="0.2">
      <c r="A473" s="4"/>
      <c r="B473" s="1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3.5" customHeight="1" x14ac:dyDescent="0.2">
      <c r="A474" s="4"/>
      <c r="B474" s="1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3.5" customHeight="1" x14ac:dyDescent="0.2">
      <c r="A475" s="4"/>
      <c r="B475" s="1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3.5" customHeight="1" x14ac:dyDescent="0.2">
      <c r="A476" s="4"/>
      <c r="B476" s="1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3.5" customHeight="1" x14ac:dyDescent="0.2">
      <c r="A477" s="4"/>
      <c r="B477" s="1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3.5" customHeight="1" x14ac:dyDescent="0.2">
      <c r="A478" s="4"/>
      <c r="B478" s="1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3.5" customHeight="1" x14ac:dyDescent="0.2">
      <c r="A479" s="4"/>
      <c r="B479" s="1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3.5" customHeight="1" x14ac:dyDescent="0.2">
      <c r="A480" s="4"/>
      <c r="B480" s="1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3.5" customHeight="1" x14ac:dyDescent="0.2">
      <c r="A481" s="4"/>
      <c r="B481" s="1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3.5" customHeight="1" x14ac:dyDescent="0.2">
      <c r="A482" s="4"/>
      <c r="B482" s="1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3.5" customHeight="1" x14ac:dyDescent="0.2">
      <c r="A483" s="4"/>
      <c r="B483" s="1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3.5" customHeight="1" x14ac:dyDescent="0.2">
      <c r="A484" s="4"/>
      <c r="B484" s="1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3.5" customHeight="1" x14ac:dyDescent="0.2">
      <c r="A485" s="4"/>
      <c r="B485" s="1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3.5" customHeight="1" x14ac:dyDescent="0.2">
      <c r="A486" s="4"/>
      <c r="B486" s="1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3.5" customHeight="1" x14ac:dyDescent="0.2">
      <c r="A487" s="4"/>
      <c r="B487" s="1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3.5" customHeight="1" x14ac:dyDescent="0.2">
      <c r="A488" s="4"/>
      <c r="B488" s="1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3.5" customHeight="1" x14ac:dyDescent="0.2">
      <c r="A489" s="4"/>
      <c r="B489" s="1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3.5" customHeight="1" x14ac:dyDescent="0.2">
      <c r="A490" s="4"/>
      <c r="B490" s="1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3.5" customHeight="1" x14ac:dyDescent="0.2">
      <c r="A491" s="4"/>
      <c r="B491" s="1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3.5" customHeight="1" x14ac:dyDescent="0.2">
      <c r="A492" s="4"/>
      <c r="B492" s="1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3.5" customHeight="1" x14ac:dyDescent="0.2">
      <c r="A493" s="4"/>
      <c r="B493" s="1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3.5" customHeight="1" x14ac:dyDescent="0.2">
      <c r="A494" s="4"/>
      <c r="B494" s="1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3.5" customHeight="1" x14ac:dyDescent="0.2">
      <c r="A495" s="4"/>
      <c r="B495" s="1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3.5" customHeight="1" x14ac:dyDescent="0.2">
      <c r="A496" s="4"/>
      <c r="B496" s="1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3.5" customHeight="1" x14ac:dyDescent="0.2">
      <c r="A497" s="4"/>
      <c r="B497" s="1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3.5" customHeight="1" x14ac:dyDescent="0.2">
      <c r="A498" s="4"/>
      <c r="B498" s="1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3.5" customHeight="1" x14ac:dyDescent="0.2">
      <c r="A499" s="4"/>
      <c r="B499" s="1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3.5" customHeight="1" x14ac:dyDescent="0.2">
      <c r="A500" s="4"/>
      <c r="B500" s="1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3.5" customHeight="1" x14ac:dyDescent="0.2">
      <c r="A501" s="4"/>
      <c r="B501" s="1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3.5" customHeight="1" x14ac:dyDescent="0.2">
      <c r="A502" s="4"/>
      <c r="B502" s="1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3.5" customHeight="1" x14ac:dyDescent="0.2">
      <c r="A503" s="4"/>
      <c r="B503" s="1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3.5" customHeight="1" x14ac:dyDescent="0.2">
      <c r="A504" s="4"/>
      <c r="B504" s="1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3.5" customHeight="1" x14ac:dyDescent="0.2">
      <c r="A505" s="4"/>
      <c r="B505" s="1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3.5" customHeight="1" x14ac:dyDescent="0.2">
      <c r="A506" s="4"/>
      <c r="B506" s="1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3.5" customHeight="1" x14ac:dyDescent="0.2">
      <c r="A507" s="4"/>
      <c r="B507" s="1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3.5" customHeight="1" x14ac:dyDescent="0.2">
      <c r="A508" s="4"/>
      <c r="B508" s="1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3.5" customHeight="1" x14ac:dyDescent="0.2">
      <c r="A509" s="4"/>
      <c r="B509" s="1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3.5" customHeight="1" x14ac:dyDescent="0.2">
      <c r="A510" s="4"/>
      <c r="B510" s="1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3.5" customHeight="1" x14ac:dyDescent="0.2">
      <c r="A511" s="4"/>
      <c r="B511" s="1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3.5" customHeight="1" x14ac:dyDescent="0.2">
      <c r="A512" s="4"/>
      <c r="B512" s="1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3.5" customHeight="1" x14ac:dyDescent="0.2">
      <c r="A513" s="4"/>
      <c r="B513" s="1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3.5" customHeight="1" x14ac:dyDescent="0.2">
      <c r="A514" s="4"/>
      <c r="B514" s="1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3.5" customHeight="1" x14ac:dyDescent="0.2">
      <c r="A515" s="4"/>
      <c r="B515" s="1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3.5" customHeight="1" x14ac:dyDescent="0.2">
      <c r="A516" s="4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3.5" customHeight="1" x14ac:dyDescent="0.2">
      <c r="A517" s="4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3.5" customHeight="1" x14ac:dyDescent="0.2">
      <c r="A518" s="4"/>
      <c r="B518" s="1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3.5" customHeight="1" x14ac:dyDescent="0.2">
      <c r="A519" s="4"/>
      <c r="B519" s="1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3.5" customHeight="1" x14ac:dyDescent="0.2">
      <c r="A520" s="4"/>
      <c r="B520" s="1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3.5" customHeight="1" x14ac:dyDescent="0.2">
      <c r="A521" s="4"/>
      <c r="B521" s="1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3.5" customHeight="1" x14ac:dyDescent="0.2">
      <c r="A522" s="4"/>
      <c r="B522" s="1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3.5" customHeight="1" x14ac:dyDescent="0.2">
      <c r="A523" s="4"/>
      <c r="B523" s="1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3.5" customHeight="1" x14ac:dyDescent="0.2">
      <c r="A524" s="4"/>
      <c r="B524" s="1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3.5" customHeight="1" x14ac:dyDescent="0.2">
      <c r="A525" s="4"/>
      <c r="B525" s="1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3.5" customHeight="1" x14ac:dyDescent="0.2">
      <c r="A526" s="4"/>
      <c r="B526" s="1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3.5" customHeight="1" x14ac:dyDescent="0.2">
      <c r="A527" s="4"/>
      <c r="B527" s="1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3.5" customHeight="1" x14ac:dyDescent="0.2">
      <c r="A528" s="4"/>
      <c r="B528" s="1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3.5" customHeight="1" x14ac:dyDescent="0.2">
      <c r="A529" s="4"/>
      <c r="B529" s="1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3.5" customHeight="1" x14ac:dyDescent="0.2">
      <c r="A530" s="4"/>
      <c r="B530" s="1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3.5" customHeight="1" x14ac:dyDescent="0.2">
      <c r="A531" s="4"/>
      <c r="B531" s="1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3.5" customHeight="1" x14ac:dyDescent="0.2">
      <c r="A532" s="4"/>
      <c r="B532" s="1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3.5" customHeight="1" x14ac:dyDescent="0.2">
      <c r="A533" s="4"/>
      <c r="B533" s="1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3.5" customHeight="1" x14ac:dyDescent="0.2">
      <c r="A534" s="4"/>
      <c r="B534" s="1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3.5" customHeight="1" x14ac:dyDescent="0.2">
      <c r="A535" s="4"/>
      <c r="B535" s="1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3.5" customHeight="1" x14ac:dyDescent="0.2">
      <c r="A536" s="4"/>
      <c r="B536" s="1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3.5" customHeight="1" x14ac:dyDescent="0.2">
      <c r="A537" s="4"/>
      <c r="B537" s="1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3.5" customHeight="1" x14ac:dyDescent="0.2">
      <c r="A538" s="4"/>
      <c r="B538" s="1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3.5" customHeight="1" x14ac:dyDescent="0.2">
      <c r="A539" s="4"/>
      <c r="B539" s="1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3.5" customHeight="1" x14ac:dyDescent="0.2">
      <c r="A540" s="4"/>
      <c r="B540" s="1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3.5" customHeight="1" x14ac:dyDescent="0.2">
      <c r="A541" s="4"/>
      <c r="B541" s="1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3.5" customHeight="1" x14ac:dyDescent="0.2">
      <c r="A542" s="4"/>
      <c r="B542" s="1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3.5" customHeight="1" x14ac:dyDescent="0.2">
      <c r="A543" s="4"/>
      <c r="B543" s="1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3.5" customHeight="1" x14ac:dyDescent="0.2">
      <c r="A544" s="4"/>
      <c r="B544" s="1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3.5" customHeight="1" x14ac:dyDescent="0.2">
      <c r="A545" s="4"/>
      <c r="B545" s="1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3.5" customHeight="1" x14ac:dyDescent="0.2">
      <c r="A546" s="4"/>
      <c r="B546" s="1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3.5" customHeight="1" x14ac:dyDescent="0.2">
      <c r="A547" s="4"/>
      <c r="B547" s="1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3.5" customHeight="1" x14ac:dyDescent="0.2">
      <c r="A548" s="4"/>
      <c r="B548" s="1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3.5" customHeight="1" x14ac:dyDescent="0.2">
      <c r="A549" s="4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3.5" customHeight="1" x14ac:dyDescent="0.2">
      <c r="A550" s="4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3.5" customHeight="1" x14ac:dyDescent="0.2">
      <c r="A551" s="4"/>
      <c r="B551" s="1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3.5" customHeight="1" x14ac:dyDescent="0.2">
      <c r="A552" s="4"/>
      <c r="B552" s="1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3.5" customHeight="1" x14ac:dyDescent="0.2">
      <c r="A553" s="4"/>
      <c r="B553" s="1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3.5" customHeight="1" x14ac:dyDescent="0.2">
      <c r="A554" s="4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3.5" customHeight="1" x14ac:dyDescent="0.2">
      <c r="A555" s="4"/>
      <c r="B555" s="1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3.5" customHeight="1" x14ac:dyDescent="0.2">
      <c r="A556" s="4"/>
      <c r="B556" s="1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3.5" customHeight="1" x14ac:dyDescent="0.2">
      <c r="A557" s="4"/>
      <c r="B557" s="1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3.5" customHeight="1" x14ac:dyDescent="0.2">
      <c r="A558" s="4"/>
      <c r="B558" s="1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3.5" customHeight="1" x14ac:dyDescent="0.2">
      <c r="A559" s="4"/>
      <c r="B559" s="1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3.5" customHeight="1" x14ac:dyDescent="0.2">
      <c r="A560" s="4"/>
      <c r="B560" s="1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3.5" customHeight="1" x14ac:dyDescent="0.2">
      <c r="A561" s="4"/>
      <c r="B561" s="1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3.5" customHeight="1" x14ac:dyDescent="0.2">
      <c r="A562" s="4"/>
      <c r="B562" s="1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3.5" customHeight="1" x14ac:dyDescent="0.2">
      <c r="A563" s="4"/>
      <c r="B563" s="1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3.5" customHeight="1" x14ac:dyDescent="0.2">
      <c r="A564" s="4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3.5" customHeight="1" x14ac:dyDescent="0.2">
      <c r="A565" s="4"/>
      <c r="B565" s="1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3.5" customHeight="1" x14ac:dyDescent="0.2">
      <c r="A566" s="4"/>
      <c r="B566" s="1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3.5" customHeight="1" x14ac:dyDescent="0.2">
      <c r="A567" s="4"/>
      <c r="B567" s="1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3.5" customHeight="1" x14ac:dyDescent="0.2">
      <c r="A568" s="4"/>
      <c r="B568" s="1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3.5" customHeight="1" x14ac:dyDescent="0.2">
      <c r="A569" s="4"/>
      <c r="B569" s="1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3.5" customHeight="1" x14ac:dyDescent="0.2">
      <c r="A570" s="4"/>
      <c r="B570" s="1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3.5" customHeight="1" x14ac:dyDescent="0.2">
      <c r="A571" s="4"/>
      <c r="B571" s="1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3.5" customHeight="1" x14ac:dyDescent="0.2">
      <c r="A572" s="4"/>
      <c r="B572" s="1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3.5" customHeight="1" x14ac:dyDescent="0.2">
      <c r="A573" s="4"/>
      <c r="B573" s="1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3.5" customHeight="1" x14ac:dyDescent="0.2">
      <c r="A574" s="4"/>
      <c r="B574" s="1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3.5" customHeight="1" x14ac:dyDescent="0.2">
      <c r="A575" s="4"/>
      <c r="B575" s="1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3.5" customHeight="1" x14ac:dyDescent="0.2">
      <c r="A576" s="4"/>
      <c r="B576" s="1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3.5" customHeight="1" x14ac:dyDescent="0.2">
      <c r="A577" s="4"/>
      <c r="B577" s="1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3.5" customHeight="1" x14ac:dyDescent="0.2">
      <c r="A578" s="4"/>
      <c r="B578" s="1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3.5" customHeight="1" x14ac:dyDescent="0.2">
      <c r="A579" s="4"/>
      <c r="B579" s="1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3.5" customHeight="1" x14ac:dyDescent="0.2">
      <c r="A580" s="4"/>
      <c r="B580" s="1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3.5" customHeight="1" x14ac:dyDescent="0.2">
      <c r="A581" s="4"/>
      <c r="B581" s="1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3.5" customHeight="1" x14ac:dyDescent="0.2">
      <c r="A582" s="4"/>
      <c r="B582" s="1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3.5" customHeight="1" x14ac:dyDescent="0.2">
      <c r="A583" s="4"/>
      <c r="B583" s="1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3.5" customHeight="1" x14ac:dyDescent="0.2">
      <c r="A584" s="4"/>
      <c r="B584" s="1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3.5" customHeight="1" x14ac:dyDescent="0.2">
      <c r="A585" s="4"/>
      <c r="B585" s="1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3.5" customHeight="1" x14ac:dyDescent="0.2">
      <c r="A586" s="4"/>
      <c r="B586" s="1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3.5" customHeight="1" x14ac:dyDescent="0.2">
      <c r="A587" s="4"/>
      <c r="B587" s="1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3.5" customHeight="1" x14ac:dyDescent="0.2">
      <c r="A588" s="4"/>
      <c r="B588" s="1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3.5" customHeight="1" x14ac:dyDescent="0.2">
      <c r="A589" s="4"/>
      <c r="B589" s="1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3.5" customHeight="1" x14ac:dyDescent="0.2">
      <c r="A590" s="4"/>
      <c r="B590" s="1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3.5" customHeight="1" x14ac:dyDescent="0.2">
      <c r="A591" s="4"/>
      <c r="B591" s="1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3.5" customHeight="1" x14ac:dyDescent="0.2">
      <c r="A592" s="4"/>
      <c r="B592" s="1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3.5" customHeight="1" x14ac:dyDescent="0.2">
      <c r="A593" s="4"/>
      <c r="B593" s="1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3.5" customHeight="1" x14ac:dyDescent="0.2">
      <c r="A594" s="4"/>
      <c r="B594" s="1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3.5" customHeight="1" x14ac:dyDescent="0.2">
      <c r="A595" s="4"/>
      <c r="B595" s="1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3.5" customHeight="1" x14ac:dyDescent="0.2">
      <c r="A596" s="4"/>
      <c r="B596" s="1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3.5" customHeight="1" x14ac:dyDescent="0.2">
      <c r="A597" s="4"/>
      <c r="B597" s="1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3.5" customHeight="1" x14ac:dyDescent="0.2">
      <c r="A598" s="4"/>
      <c r="B598" s="1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3.5" customHeight="1" x14ac:dyDescent="0.2">
      <c r="A599" s="4"/>
      <c r="B599" s="1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3.5" customHeight="1" x14ac:dyDescent="0.2">
      <c r="A600" s="4"/>
      <c r="B600" s="1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3.5" customHeight="1" x14ac:dyDescent="0.2">
      <c r="A601" s="4"/>
      <c r="B601" s="1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3.5" customHeight="1" x14ac:dyDescent="0.2">
      <c r="A602" s="4"/>
      <c r="B602" s="1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3.5" customHeight="1" x14ac:dyDescent="0.2">
      <c r="A603" s="4"/>
      <c r="B603" s="1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3.5" customHeight="1" x14ac:dyDescent="0.2">
      <c r="A604" s="4"/>
      <c r="B604" s="1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3.5" customHeight="1" x14ac:dyDescent="0.2">
      <c r="A605" s="4"/>
      <c r="B605" s="1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3.5" customHeight="1" x14ac:dyDescent="0.2">
      <c r="A606" s="4"/>
      <c r="B606" s="1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3.5" customHeight="1" x14ac:dyDescent="0.2">
      <c r="A607" s="4"/>
      <c r="B607" s="1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3.5" customHeight="1" x14ac:dyDescent="0.2">
      <c r="A608" s="4"/>
      <c r="B608" s="1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3.5" customHeight="1" x14ac:dyDescent="0.2">
      <c r="A609" s="4"/>
      <c r="B609" s="1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3.5" customHeight="1" x14ac:dyDescent="0.2">
      <c r="A610" s="4"/>
      <c r="B610" s="1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3.5" customHeight="1" x14ac:dyDescent="0.2">
      <c r="A611" s="4"/>
      <c r="B611" s="1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3.5" customHeight="1" x14ac:dyDescent="0.2">
      <c r="A612" s="4"/>
      <c r="B612" s="1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3.5" customHeight="1" x14ac:dyDescent="0.2">
      <c r="A613" s="4"/>
      <c r="B613" s="1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3.5" customHeight="1" x14ac:dyDescent="0.2">
      <c r="A614" s="4"/>
      <c r="B614" s="1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3.5" customHeight="1" x14ac:dyDescent="0.2">
      <c r="A615" s="4"/>
      <c r="B615" s="1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3.5" customHeight="1" x14ac:dyDescent="0.2">
      <c r="A616" s="4"/>
      <c r="B616" s="1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3.5" customHeight="1" x14ac:dyDescent="0.2">
      <c r="A617" s="4"/>
      <c r="B617" s="1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3.5" customHeight="1" x14ac:dyDescent="0.2">
      <c r="A618" s="4"/>
      <c r="B618" s="1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3.5" customHeight="1" x14ac:dyDescent="0.2">
      <c r="A619" s="4"/>
      <c r="B619" s="1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3.5" customHeight="1" x14ac:dyDescent="0.2">
      <c r="A620" s="4"/>
      <c r="B620" s="1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3.5" customHeight="1" x14ac:dyDescent="0.2">
      <c r="A621" s="4"/>
      <c r="B621" s="1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3.5" customHeight="1" x14ac:dyDescent="0.2">
      <c r="A622" s="4"/>
      <c r="B622" s="1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3.5" customHeight="1" x14ac:dyDescent="0.2">
      <c r="A623" s="4"/>
      <c r="B623" s="1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3.5" customHeight="1" x14ac:dyDescent="0.2">
      <c r="A624" s="4"/>
      <c r="B624" s="1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3.5" customHeight="1" x14ac:dyDescent="0.2">
      <c r="A625" s="4"/>
      <c r="B625" s="1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3.5" customHeight="1" x14ac:dyDescent="0.2">
      <c r="A626" s="4"/>
      <c r="B626" s="1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3.5" customHeight="1" x14ac:dyDescent="0.2">
      <c r="A627" s="4"/>
      <c r="B627" s="1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3.5" customHeight="1" x14ac:dyDescent="0.2">
      <c r="A628" s="4"/>
      <c r="B628" s="1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3.5" customHeight="1" x14ac:dyDescent="0.2">
      <c r="A629" s="4"/>
      <c r="B629" s="1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3.5" customHeight="1" x14ac:dyDescent="0.2">
      <c r="A630" s="4"/>
      <c r="B630" s="1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3.5" customHeight="1" x14ac:dyDescent="0.2">
      <c r="A631" s="4"/>
      <c r="B631" s="1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3.5" customHeight="1" x14ac:dyDescent="0.2">
      <c r="A632" s="4"/>
      <c r="B632" s="1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3.5" customHeight="1" x14ac:dyDescent="0.2">
      <c r="A633" s="4"/>
      <c r="B633" s="1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3.5" customHeight="1" x14ac:dyDescent="0.2">
      <c r="A634" s="4"/>
      <c r="B634" s="1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3.5" customHeight="1" x14ac:dyDescent="0.2">
      <c r="A635" s="4"/>
      <c r="B635" s="1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3.5" customHeight="1" x14ac:dyDescent="0.2">
      <c r="A636" s="4"/>
      <c r="B636" s="1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3.5" customHeight="1" x14ac:dyDescent="0.2">
      <c r="A637" s="4"/>
      <c r="B637" s="1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3.5" customHeight="1" x14ac:dyDescent="0.2">
      <c r="A638" s="4"/>
      <c r="B638" s="1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3.5" customHeight="1" x14ac:dyDescent="0.2">
      <c r="A639" s="4"/>
      <c r="B639" s="1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3.5" customHeight="1" x14ac:dyDescent="0.2">
      <c r="A640" s="4"/>
      <c r="B640" s="1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3.5" customHeight="1" x14ac:dyDescent="0.2">
      <c r="A641" s="4"/>
      <c r="B641" s="1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3.5" customHeight="1" x14ac:dyDescent="0.2">
      <c r="A642" s="4"/>
      <c r="B642" s="1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3.5" customHeight="1" x14ac:dyDescent="0.2">
      <c r="A643" s="4"/>
      <c r="B643" s="1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3.5" customHeight="1" x14ac:dyDescent="0.2">
      <c r="A644" s="4"/>
      <c r="B644" s="1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3.5" customHeight="1" x14ac:dyDescent="0.2">
      <c r="A645" s="4"/>
      <c r="B645" s="1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3.5" customHeight="1" x14ac:dyDescent="0.2">
      <c r="A646" s="4"/>
      <c r="B646" s="1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3.5" customHeight="1" x14ac:dyDescent="0.2">
      <c r="A647" s="4"/>
      <c r="B647" s="1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3.5" customHeight="1" x14ac:dyDescent="0.2">
      <c r="A648" s="4"/>
      <c r="B648" s="1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3.5" customHeight="1" x14ac:dyDescent="0.2">
      <c r="A649" s="4"/>
      <c r="B649" s="1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3.5" customHeight="1" x14ac:dyDescent="0.2">
      <c r="A650" s="4"/>
      <c r="B650" s="1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3.5" customHeight="1" x14ac:dyDescent="0.2">
      <c r="A651" s="4"/>
      <c r="B651" s="1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3.5" customHeight="1" x14ac:dyDescent="0.2">
      <c r="A652" s="4"/>
      <c r="B652" s="1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3.5" customHeight="1" x14ac:dyDescent="0.2">
      <c r="A653" s="4"/>
      <c r="B653" s="1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3.5" customHeight="1" x14ac:dyDescent="0.2">
      <c r="A654" s="4"/>
      <c r="B654" s="1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3.5" customHeight="1" x14ac:dyDescent="0.2">
      <c r="A655" s="4"/>
      <c r="B655" s="1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3.5" customHeight="1" x14ac:dyDescent="0.2">
      <c r="A656" s="4"/>
      <c r="B656" s="1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3.5" customHeight="1" x14ac:dyDescent="0.2">
      <c r="A657" s="4"/>
      <c r="B657" s="1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3.5" customHeight="1" x14ac:dyDescent="0.2">
      <c r="A658" s="4"/>
      <c r="B658" s="1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3.5" customHeight="1" x14ac:dyDescent="0.2">
      <c r="A659" s="4"/>
      <c r="B659" s="1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3.5" customHeight="1" x14ac:dyDescent="0.2">
      <c r="A660" s="4"/>
      <c r="B660" s="1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3.5" customHeight="1" x14ac:dyDescent="0.2">
      <c r="A661" s="4"/>
      <c r="B661" s="1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3.5" customHeight="1" x14ac:dyDescent="0.2">
      <c r="A662" s="4"/>
      <c r="B662" s="1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3.5" customHeight="1" x14ac:dyDescent="0.2">
      <c r="A663" s="4"/>
      <c r="B663" s="1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3.5" customHeight="1" x14ac:dyDescent="0.2">
      <c r="A664" s="4"/>
      <c r="B664" s="1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3.5" customHeight="1" x14ac:dyDescent="0.2">
      <c r="A665" s="4"/>
      <c r="B665" s="1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3.5" customHeight="1" x14ac:dyDescent="0.2">
      <c r="A666" s="4"/>
      <c r="B666" s="1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3.5" customHeight="1" x14ac:dyDescent="0.2">
      <c r="A667" s="4"/>
      <c r="B667" s="1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3.5" customHeight="1" x14ac:dyDescent="0.2">
      <c r="A668" s="4"/>
      <c r="B668" s="1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3.5" customHeight="1" x14ac:dyDescent="0.2">
      <c r="A669" s="4"/>
      <c r="B669" s="1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3.5" customHeight="1" x14ac:dyDescent="0.2">
      <c r="A670" s="4"/>
      <c r="B670" s="1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3.5" customHeight="1" x14ac:dyDescent="0.2">
      <c r="A671" s="4"/>
      <c r="B671" s="1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3.5" customHeight="1" x14ac:dyDescent="0.2">
      <c r="A672" s="4"/>
      <c r="B672" s="1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3.5" customHeight="1" x14ac:dyDescent="0.2">
      <c r="A673" s="4"/>
      <c r="B673" s="1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3.5" customHeight="1" x14ac:dyDescent="0.2">
      <c r="A674" s="4"/>
      <c r="B674" s="1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3.5" customHeight="1" x14ac:dyDescent="0.2">
      <c r="A675" s="4"/>
      <c r="B675" s="1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3.5" customHeight="1" x14ac:dyDescent="0.2">
      <c r="A676" s="4"/>
      <c r="B676" s="1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3.5" customHeight="1" x14ac:dyDescent="0.2">
      <c r="A677" s="4"/>
      <c r="B677" s="1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3.5" customHeight="1" x14ac:dyDescent="0.2">
      <c r="A678" s="4"/>
      <c r="B678" s="1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3.5" customHeight="1" x14ac:dyDescent="0.2">
      <c r="A679" s="4"/>
      <c r="B679" s="1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3.5" customHeight="1" x14ac:dyDescent="0.2">
      <c r="A680" s="4"/>
      <c r="B680" s="1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3.5" customHeight="1" x14ac:dyDescent="0.2">
      <c r="A681" s="4"/>
      <c r="B681" s="1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3.5" customHeight="1" x14ac:dyDescent="0.2">
      <c r="A682" s="4"/>
      <c r="B682" s="1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3.5" customHeight="1" x14ac:dyDescent="0.2">
      <c r="A683" s="4"/>
      <c r="B683" s="1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3.5" customHeight="1" x14ac:dyDescent="0.2">
      <c r="A684" s="4"/>
      <c r="B684" s="1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3.5" customHeight="1" x14ac:dyDescent="0.2">
      <c r="A685" s="4"/>
      <c r="B685" s="1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3.5" customHeight="1" x14ac:dyDescent="0.2">
      <c r="A686" s="4"/>
      <c r="B686" s="1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3.5" customHeight="1" x14ac:dyDescent="0.2">
      <c r="A687" s="4"/>
      <c r="B687" s="1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3.5" customHeight="1" x14ac:dyDescent="0.2">
      <c r="A688" s="4"/>
      <c r="B688" s="1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3.5" customHeight="1" x14ac:dyDescent="0.2">
      <c r="A689" s="4"/>
      <c r="B689" s="1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3.5" customHeight="1" x14ac:dyDescent="0.2">
      <c r="A690" s="4"/>
      <c r="B690" s="1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3.5" customHeight="1" x14ac:dyDescent="0.2">
      <c r="A691" s="4"/>
      <c r="B691" s="1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3.5" customHeight="1" x14ac:dyDescent="0.2">
      <c r="A692" s="4"/>
      <c r="B692" s="1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3.5" customHeight="1" x14ac:dyDescent="0.2">
      <c r="A693" s="4"/>
      <c r="B693" s="1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3.5" customHeight="1" x14ac:dyDescent="0.2">
      <c r="A694" s="4"/>
      <c r="B694" s="1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3.5" customHeight="1" x14ac:dyDescent="0.2">
      <c r="A695" s="4"/>
      <c r="B695" s="1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3.5" customHeight="1" x14ac:dyDescent="0.2">
      <c r="A696" s="4"/>
      <c r="B696" s="1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3.5" customHeight="1" x14ac:dyDescent="0.2">
      <c r="A697" s="4"/>
      <c r="B697" s="1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3.5" customHeight="1" x14ac:dyDescent="0.2">
      <c r="A698" s="4"/>
      <c r="B698" s="1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3.5" customHeight="1" x14ac:dyDescent="0.2">
      <c r="A699" s="4"/>
      <c r="B699" s="1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3.5" customHeight="1" x14ac:dyDescent="0.2">
      <c r="A700" s="4"/>
      <c r="B700" s="1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3.5" customHeight="1" x14ac:dyDescent="0.2">
      <c r="A701" s="4"/>
      <c r="B701" s="1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3.5" customHeight="1" x14ac:dyDescent="0.2">
      <c r="A702" s="4"/>
      <c r="B702" s="1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3.5" customHeight="1" x14ac:dyDescent="0.2">
      <c r="A703" s="4"/>
      <c r="B703" s="1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3.5" customHeight="1" x14ac:dyDescent="0.2">
      <c r="A704" s="4"/>
      <c r="B704" s="1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3.5" customHeight="1" x14ac:dyDescent="0.2">
      <c r="A705" s="4"/>
      <c r="B705" s="1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3.5" customHeight="1" x14ac:dyDescent="0.2">
      <c r="A706" s="4"/>
      <c r="B706" s="1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3.5" customHeight="1" x14ac:dyDescent="0.2">
      <c r="A707" s="4"/>
      <c r="B707" s="1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3.5" customHeight="1" x14ac:dyDescent="0.2">
      <c r="A708" s="4"/>
      <c r="B708" s="1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3.5" customHeight="1" x14ac:dyDescent="0.2">
      <c r="A709" s="4"/>
      <c r="B709" s="1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3.5" customHeight="1" x14ac:dyDescent="0.2">
      <c r="A710" s="4"/>
      <c r="B710" s="1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3.5" customHeight="1" x14ac:dyDescent="0.2">
      <c r="A711" s="4"/>
      <c r="B711" s="1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3.5" customHeight="1" x14ac:dyDescent="0.2">
      <c r="A712" s="4"/>
      <c r="B712" s="1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3.5" customHeight="1" x14ac:dyDescent="0.2">
      <c r="A713" s="4"/>
      <c r="B713" s="1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3.5" customHeight="1" x14ac:dyDescent="0.2">
      <c r="A714" s="4"/>
      <c r="B714" s="1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3.5" customHeight="1" x14ac:dyDescent="0.2">
      <c r="A715" s="4"/>
      <c r="B715" s="1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3.5" customHeight="1" x14ac:dyDescent="0.2">
      <c r="A716" s="4"/>
      <c r="B716" s="1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3.5" customHeight="1" x14ac:dyDescent="0.2">
      <c r="A717" s="4"/>
      <c r="B717" s="1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3.5" customHeight="1" x14ac:dyDescent="0.2">
      <c r="A718" s="4"/>
      <c r="B718" s="1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3.5" customHeight="1" x14ac:dyDescent="0.2">
      <c r="A719" s="4"/>
      <c r="B719" s="1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3.5" customHeight="1" x14ac:dyDescent="0.2">
      <c r="A720" s="4"/>
      <c r="B720" s="1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3.5" customHeight="1" x14ac:dyDescent="0.2">
      <c r="A721" s="4"/>
      <c r="B721" s="1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3.5" customHeight="1" x14ac:dyDescent="0.2">
      <c r="A722" s="4"/>
      <c r="B722" s="1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3.5" customHeight="1" x14ac:dyDescent="0.2">
      <c r="A723" s="4"/>
      <c r="B723" s="1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3.5" customHeight="1" x14ac:dyDescent="0.2">
      <c r="A724" s="4"/>
      <c r="B724" s="1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3.5" customHeight="1" x14ac:dyDescent="0.2">
      <c r="A725" s="4"/>
      <c r="B725" s="1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3.5" customHeight="1" x14ac:dyDescent="0.2">
      <c r="A726" s="4"/>
      <c r="B726" s="1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3.5" customHeight="1" x14ac:dyDescent="0.2">
      <c r="A727" s="4"/>
      <c r="B727" s="1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3.5" customHeight="1" x14ac:dyDescent="0.2">
      <c r="A728" s="4"/>
      <c r="B728" s="1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3.5" customHeight="1" x14ac:dyDescent="0.2">
      <c r="A729" s="4"/>
      <c r="B729" s="1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3.5" customHeight="1" x14ac:dyDescent="0.2">
      <c r="A730" s="4"/>
      <c r="B730" s="1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3.5" customHeight="1" x14ac:dyDescent="0.2">
      <c r="A731" s="4"/>
      <c r="B731" s="1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3.5" customHeight="1" x14ac:dyDescent="0.2">
      <c r="A732" s="4"/>
      <c r="B732" s="1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3.5" customHeight="1" x14ac:dyDescent="0.2">
      <c r="A733" s="4"/>
      <c r="B733" s="1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3.5" customHeight="1" x14ac:dyDescent="0.2">
      <c r="A734" s="4"/>
      <c r="B734" s="1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3.5" customHeight="1" x14ac:dyDescent="0.2">
      <c r="A735" s="4"/>
      <c r="B735" s="1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3.5" customHeight="1" x14ac:dyDescent="0.2">
      <c r="A736" s="4"/>
      <c r="B736" s="1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3.5" customHeight="1" x14ac:dyDescent="0.2">
      <c r="A737" s="4"/>
      <c r="B737" s="1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3.5" customHeight="1" x14ac:dyDescent="0.2">
      <c r="A738" s="4"/>
      <c r="B738" s="1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3.5" customHeight="1" x14ac:dyDescent="0.2">
      <c r="A739" s="4"/>
      <c r="B739" s="1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3.5" customHeight="1" x14ac:dyDescent="0.2">
      <c r="A740" s="4"/>
      <c r="B740" s="1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3.5" customHeight="1" x14ac:dyDescent="0.2">
      <c r="A741" s="4"/>
      <c r="B741" s="1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3.5" customHeight="1" x14ac:dyDescent="0.2">
      <c r="A742" s="4"/>
      <c r="B742" s="1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3.5" customHeight="1" x14ac:dyDescent="0.2">
      <c r="A743" s="4"/>
      <c r="B743" s="1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3.5" customHeight="1" x14ac:dyDescent="0.2">
      <c r="A744" s="4"/>
      <c r="B744" s="1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3.5" customHeight="1" x14ac:dyDescent="0.2">
      <c r="A745" s="4"/>
      <c r="B745" s="1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3.5" customHeight="1" x14ac:dyDescent="0.2">
      <c r="A746" s="4"/>
      <c r="B746" s="1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3.5" customHeight="1" x14ac:dyDescent="0.2">
      <c r="A747" s="4"/>
      <c r="B747" s="1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3.5" customHeight="1" x14ac:dyDescent="0.2">
      <c r="A748" s="4"/>
      <c r="B748" s="1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3.5" customHeight="1" x14ac:dyDescent="0.2">
      <c r="A749" s="4"/>
      <c r="B749" s="1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3.5" customHeight="1" x14ac:dyDescent="0.2">
      <c r="A750" s="4"/>
      <c r="B750" s="1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3.5" customHeight="1" x14ac:dyDescent="0.2">
      <c r="A751" s="4"/>
      <c r="B751" s="1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3.5" customHeight="1" x14ac:dyDescent="0.2">
      <c r="A752" s="4"/>
      <c r="B752" s="1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3.5" customHeight="1" x14ac:dyDescent="0.2">
      <c r="A753" s="4"/>
      <c r="B753" s="1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3.5" customHeight="1" x14ac:dyDescent="0.2">
      <c r="A754" s="4"/>
      <c r="B754" s="1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3.5" customHeight="1" x14ac:dyDescent="0.2">
      <c r="A755" s="4"/>
      <c r="B755" s="1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3.5" customHeight="1" x14ac:dyDescent="0.2">
      <c r="A756" s="4"/>
      <c r="B756" s="1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3.5" customHeight="1" x14ac:dyDescent="0.2">
      <c r="A757" s="4"/>
      <c r="B757" s="1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3.5" customHeight="1" x14ac:dyDescent="0.2">
      <c r="A758" s="4"/>
      <c r="B758" s="1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3.5" customHeight="1" x14ac:dyDescent="0.2">
      <c r="A759" s="4"/>
      <c r="B759" s="1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3.5" customHeight="1" x14ac:dyDescent="0.2">
      <c r="A760" s="4"/>
      <c r="B760" s="1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3.5" customHeight="1" x14ac:dyDescent="0.2">
      <c r="A761" s="4"/>
      <c r="B761" s="1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3.5" customHeight="1" x14ac:dyDescent="0.2">
      <c r="A762" s="4"/>
      <c r="B762" s="1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3.5" customHeight="1" x14ac:dyDescent="0.2">
      <c r="A763" s="4"/>
      <c r="B763" s="1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3.5" customHeight="1" x14ac:dyDescent="0.2">
      <c r="A764" s="4"/>
      <c r="B764" s="1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3.5" customHeight="1" x14ac:dyDescent="0.2">
      <c r="A765" s="4"/>
      <c r="B765" s="1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3.5" customHeight="1" x14ac:dyDescent="0.2">
      <c r="A766" s="4"/>
      <c r="B766" s="1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3.5" customHeight="1" x14ac:dyDescent="0.2">
      <c r="A767" s="4"/>
      <c r="B767" s="1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3.5" customHeight="1" x14ac:dyDescent="0.2">
      <c r="A768" s="4"/>
      <c r="B768" s="1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3.5" customHeight="1" x14ac:dyDescent="0.2">
      <c r="A769" s="4"/>
      <c r="B769" s="1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3.5" customHeight="1" x14ac:dyDescent="0.2">
      <c r="A770" s="4"/>
      <c r="B770" s="1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3.5" customHeight="1" x14ac:dyDescent="0.2">
      <c r="A771" s="4"/>
      <c r="B771" s="1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3.5" customHeight="1" x14ac:dyDescent="0.2">
      <c r="A772" s="4"/>
      <c r="B772" s="1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3.5" customHeight="1" x14ac:dyDescent="0.2">
      <c r="A773" s="4"/>
      <c r="B773" s="1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3.5" customHeight="1" x14ac:dyDescent="0.2">
      <c r="A774" s="4"/>
      <c r="B774" s="1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3.5" customHeight="1" x14ac:dyDescent="0.2">
      <c r="A775" s="4"/>
      <c r="B775" s="1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3.5" customHeight="1" x14ac:dyDescent="0.2">
      <c r="A776" s="4"/>
      <c r="B776" s="1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3.5" customHeight="1" x14ac:dyDescent="0.2">
      <c r="A777" s="4"/>
      <c r="B777" s="1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3.5" customHeight="1" x14ac:dyDescent="0.2">
      <c r="A778" s="4"/>
      <c r="B778" s="1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3.5" customHeight="1" x14ac:dyDescent="0.2">
      <c r="A779" s="4"/>
      <c r="B779" s="1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3.5" customHeight="1" x14ac:dyDescent="0.2">
      <c r="A780" s="4"/>
      <c r="B780" s="1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3.5" customHeight="1" x14ac:dyDescent="0.2">
      <c r="A781" s="4"/>
      <c r="B781" s="1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3.5" customHeight="1" x14ac:dyDescent="0.2">
      <c r="A782" s="4"/>
      <c r="B782" s="1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3.5" customHeight="1" x14ac:dyDescent="0.2">
      <c r="A783" s="4"/>
      <c r="B783" s="1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3.5" customHeight="1" x14ac:dyDescent="0.2">
      <c r="A784" s="4"/>
      <c r="B784" s="1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3.5" customHeight="1" x14ac:dyDescent="0.2">
      <c r="A785" s="4"/>
      <c r="B785" s="1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3.5" customHeight="1" x14ac:dyDescent="0.2">
      <c r="A786" s="4"/>
      <c r="B786" s="1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3.5" customHeight="1" x14ac:dyDescent="0.2">
      <c r="A787" s="4"/>
      <c r="B787" s="1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3.5" customHeight="1" x14ac:dyDescent="0.2">
      <c r="A788" s="4"/>
      <c r="B788" s="1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3.5" customHeight="1" x14ac:dyDescent="0.2">
      <c r="A789" s="4"/>
      <c r="B789" s="1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3.5" customHeight="1" x14ac:dyDescent="0.2">
      <c r="A790" s="4"/>
      <c r="B790" s="1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3.5" customHeight="1" x14ac:dyDescent="0.2">
      <c r="A791" s="4"/>
      <c r="B791" s="1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3.5" customHeight="1" x14ac:dyDescent="0.2">
      <c r="A792" s="4"/>
      <c r="B792" s="1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3.5" customHeight="1" x14ac:dyDescent="0.2">
      <c r="A793" s="4"/>
      <c r="B793" s="1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3.5" customHeight="1" x14ac:dyDescent="0.2">
      <c r="A794" s="4"/>
      <c r="B794" s="1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3.5" customHeight="1" x14ac:dyDescent="0.2">
      <c r="A795" s="4"/>
      <c r="B795" s="1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3.5" customHeight="1" x14ac:dyDescent="0.2">
      <c r="A796" s="4"/>
      <c r="B796" s="1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3.5" customHeight="1" x14ac:dyDescent="0.2">
      <c r="A797" s="4"/>
      <c r="B797" s="1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3.5" customHeight="1" x14ac:dyDescent="0.2">
      <c r="A798" s="4"/>
      <c r="B798" s="1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3.5" customHeight="1" x14ac:dyDescent="0.2">
      <c r="A799" s="4"/>
      <c r="B799" s="1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3.5" customHeight="1" x14ac:dyDescent="0.2">
      <c r="A800" s="4"/>
      <c r="B800" s="1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3.5" customHeight="1" x14ac:dyDescent="0.2">
      <c r="A801" s="4"/>
      <c r="B801" s="1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3.5" customHeight="1" x14ac:dyDescent="0.2">
      <c r="A802" s="4"/>
      <c r="B802" s="1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3.5" customHeight="1" x14ac:dyDescent="0.2">
      <c r="A803" s="4"/>
      <c r="B803" s="1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3.5" customHeight="1" x14ac:dyDescent="0.2">
      <c r="A804" s="4"/>
      <c r="B804" s="1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3.5" customHeight="1" x14ac:dyDescent="0.2">
      <c r="A805" s="4"/>
      <c r="B805" s="1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3.5" customHeight="1" x14ac:dyDescent="0.2">
      <c r="A806" s="4"/>
      <c r="B806" s="1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3.5" customHeight="1" x14ac:dyDescent="0.2">
      <c r="A807" s="4"/>
      <c r="B807" s="1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3.5" customHeight="1" x14ac:dyDescent="0.2">
      <c r="A808" s="4"/>
      <c r="B808" s="1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3.5" customHeight="1" x14ac:dyDescent="0.2">
      <c r="A809" s="4"/>
      <c r="B809" s="1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3.5" customHeight="1" x14ac:dyDescent="0.2">
      <c r="A810" s="4"/>
      <c r="B810" s="1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3.5" customHeight="1" x14ac:dyDescent="0.2">
      <c r="A811" s="4"/>
      <c r="B811" s="1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3.5" customHeight="1" x14ac:dyDescent="0.2">
      <c r="A812" s="4"/>
      <c r="B812" s="1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3.5" customHeight="1" x14ac:dyDescent="0.2">
      <c r="A813" s="4"/>
      <c r="B813" s="1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3.5" customHeight="1" x14ac:dyDescent="0.2">
      <c r="A814" s="4"/>
      <c r="B814" s="1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3.5" customHeight="1" x14ac:dyDescent="0.2">
      <c r="A815" s="4"/>
      <c r="B815" s="1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3.5" customHeight="1" x14ac:dyDescent="0.2">
      <c r="A816" s="4"/>
      <c r="B816" s="1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3.5" customHeight="1" x14ac:dyDescent="0.2">
      <c r="A817" s="4"/>
      <c r="B817" s="1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3.5" customHeight="1" x14ac:dyDescent="0.2">
      <c r="A818" s="4"/>
      <c r="B818" s="1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3.5" customHeight="1" x14ac:dyDescent="0.2">
      <c r="A819" s="4"/>
      <c r="B819" s="1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3.5" customHeight="1" x14ac:dyDescent="0.2">
      <c r="A820" s="4"/>
      <c r="B820" s="1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3.5" customHeight="1" x14ac:dyDescent="0.2">
      <c r="A821" s="4"/>
      <c r="B821" s="1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3.5" customHeight="1" x14ac:dyDescent="0.2">
      <c r="A822" s="4"/>
      <c r="B822" s="1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3.5" customHeight="1" x14ac:dyDescent="0.2">
      <c r="A823" s="4"/>
      <c r="B823" s="1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3.5" customHeight="1" x14ac:dyDescent="0.2">
      <c r="A824" s="4"/>
      <c r="B824" s="1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3.5" customHeight="1" x14ac:dyDescent="0.2">
      <c r="A825" s="4"/>
      <c r="B825" s="1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3.5" customHeight="1" x14ac:dyDescent="0.2">
      <c r="A826" s="4"/>
      <c r="B826" s="1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3.5" customHeight="1" x14ac:dyDescent="0.2">
      <c r="A827" s="4"/>
      <c r="B827" s="1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3.5" customHeight="1" x14ac:dyDescent="0.2">
      <c r="A828" s="4"/>
      <c r="B828" s="1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3.5" customHeight="1" x14ac:dyDescent="0.2">
      <c r="A829" s="4"/>
      <c r="B829" s="1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3.5" customHeight="1" x14ac:dyDescent="0.2">
      <c r="A830" s="4"/>
      <c r="B830" s="1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3.5" customHeight="1" x14ac:dyDescent="0.2">
      <c r="A831" s="4"/>
      <c r="B831" s="1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3.5" customHeight="1" x14ac:dyDescent="0.2">
      <c r="A832" s="4"/>
      <c r="B832" s="1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3.5" customHeight="1" x14ac:dyDescent="0.2">
      <c r="A833" s="4"/>
      <c r="B833" s="1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3.5" customHeight="1" x14ac:dyDescent="0.2">
      <c r="A834" s="4"/>
      <c r="B834" s="1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3.5" customHeight="1" x14ac:dyDescent="0.2">
      <c r="A835" s="4"/>
      <c r="B835" s="1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3.5" customHeight="1" x14ac:dyDescent="0.2">
      <c r="A836" s="4"/>
      <c r="B836" s="1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3.5" customHeight="1" x14ac:dyDescent="0.2">
      <c r="A837" s="4"/>
      <c r="B837" s="1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3.5" customHeight="1" x14ac:dyDescent="0.2">
      <c r="A838" s="4"/>
      <c r="B838" s="1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3.5" customHeight="1" x14ac:dyDescent="0.2">
      <c r="A839" s="4"/>
      <c r="B839" s="1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3.5" customHeight="1" x14ac:dyDescent="0.2">
      <c r="A840" s="4"/>
      <c r="B840" s="1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3.5" customHeight="1" x14ac:dyDescent="0.2">
      <c r="A841" s="4"/>
      <c r="B841" s="1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3.5" customHeight="1" x14ac:dyDescent="0.2">
      <c r="A842" s="4"/>
      <c r="B842" s="1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3.5" customHeight="1" x14ac:dyDescent="0.2">
      <c r="A843" s="4"/>
      <c r="B843" s="1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3.5" customHeight="1" x14ac:dyDescent="0.2">
      <c r="A844" s="4"/>
      <c r="B844" s="1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3.5" customHeight="1" x14ac:dyDescent="0.2">
      <c r="A845" s="4"/>
      <c r="B845" s="1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3.5" customHeight="1" x14ac:dyDescent="0.2">
      <c r="A846" s="4"/>
      <c r="B846" s="1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3.5" customHeight="1" x14ac:dyDescent="0.2">
      <c r="A847" s="4"/>
      <c r="B847" s="1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3.5" customHeight="1" x14ac:dyDescent="0.2">
      <c r="A848" s="4"/>
      <c r="B848" s="1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3.5" customHeight="1" x14ac:dyDescent="0.2">
      <c r="A849" s="4"/>
      <c r="B849" s="1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3.5" customHeight="1" x14ac:dyDescent="0.2">
      <c r="A850" s="4"/>
      <c r="B850" s="1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3.5" customHeight="1" x14ac:dyDescent="0.2">
      <c r="A851" s="4"/>
      <c r="B851" s="1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3.5" customHeight="1" x14ac:dyDescent="0.2">
      <c r="A852" s="4"/>
      <c r="B852" s="1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3.5" customHeight="1" x14ac:dyDescent="0.2">
      <c r="A853" s="4"/>
      <c r="B853" s="1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3.5" customHeight="1" x14ac:dyDescent="0.2">
      <c r="A854" s="4"/>
      <c r="B854" s="1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3.5" customHeight="1" x14ac:dyDescent="0.2">
      <c r="A855" s="4"/>
      <c r="B855" s="1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3.5" customHeight="1" x14ac:dyDescent="0.2">
      <c r="A856" s="4"/>
      <c r="B856" s="1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3.5" customHeight="1" x14ac:dyDescent="0.2">
      <c r="A857" s="4"/>
      <c r="B857" s="1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3.5" customHeight="1" x14ac:dyDescent="0.2">
      <c r="A858" s="4"/>
      <c r="B858" s="1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3.5" customHeight="1" x14ac:dyDescent="0.2">
      <c r="A859" s="4"/>
      <c r="B859" s="1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3.5" customHeight="1" x14ac:dyDescent="0.2">
      <c r="A860" s="4"/>
      <c r="B860" s="1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3.5" customHeight="1" x14ac:dyDescent="0.2">
      <c r="A861" s="4"/>
      <c r="B861" s="1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3.5" customHeight="1" x14ac:dyDescent="0.2">
      <c r="A862" s="4"/>
      <c r="B862" s="1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3.5" customHeight="1" x14ac:dyDescent="0.2">
      <c r="A863" s="4"/>
      <c r="B863" s="1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3.5" customHeight="1" x14ac:dyDescent="0.2">
      <c r="A864" s="4"/>
      <c r="B864" s="1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3.5" customHeight="1" x14ac:dyDescent="0.2">
      <c r="A865" s="4"/>
      <c r="B865" s="1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3.5" customHeight="1" x14ac:dyDescent="0.2">
      <c r="A866" s="4"/>
      <c r="B866" s="1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3.5" customHeight="1" x14ac:dyDescent="0.2">
      <c r="A867" s="4"/>
      <c r="B867" s="1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3.5" customHeight="1" x14ac:dyDescent="0.2">
      <c r="A868" s="4"/>
      <c r="B868" s="1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3.5" customHeight="1" x14ac:dyDescent="0.2">
      <c r="A869" s="4"/>
      <c r="B869" s="1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3.5" customHeight="1" x14ac:dyDescent="0.2">
      <c r="A870" s="4"/>
      <c r="B870" s="1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3.5" customHeight="1" x14ac:dyDescent="0.2">
      <c r="A871" s="4"/>
      <c r="B871" s="1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3.5" customHeight="1" x14ac:dyDescent="0.2">
      <c r="A872" s="4"/>
      <c r="B872" s="1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3.5" customHeight="1" x14ac:dyDescent="0.2">
      <c r="A873" s="4"/>
      <c r="B873" s="1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3.5" customHeight="1" x14ac:dyDescent="0.2">
      <c r="A874" s="4"/>
      <c r="B874" s="1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3.5" customHeight="1" x14ac:dyDescent="0.2">
      <c r="A875" s="4"/>
      <c r="B875" s="1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3.5" customHeight="1" x14ac:dyDescent="0.2">
      <c r="A876" s="4"/>
      <c r="B876" s="1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3.5" customHeight="1" x14ac:dyDescent="0.2">
      <c r="A877" s="4"/>
      <c r="B877" s="1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3.5" customHeight="1" x14ac:dyDescent="0.2">
      <c r="A878" s="4"/>
      <c r="B878" s="1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3.5" customHeight="1" x14ac:dyDescent="0.2">
      <c r="A879" s="4"/>
      <c r="B879" s="1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3.5" customHeight="1" x14ac:dyDescent="0.2">
      <c r="A880" s="4"/>
      <c r="B880" s="1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3.5" customHeight="1" x14ac:dyDescent="0.2">
      <c r="A881" s="4"/>
      <c r="B881" s="1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3.5" customHeight="1" x14ac:dyDescent="0.2">
      <c r="A882" s="4"/>
      <c r="B882" s="1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3.5" customHeight="1" x14ac:dyDescent="0.2">
      <c r="A883" s="4"/>
      <c r="B883" s="1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3.5" customHeight="1" x14ac:dyDescent="0.2">
      <c r="A884" s="4"/>
      <c r="B884" s="1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3.5" customHeight="1" x14ac:dyDescent="0.2">
      <c r="A885" s="4"/>
      <c r="B885" s="1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3.5" customHeight="1" x14ac:dyDescent="0.2">
      <c r="A886" s="4"/>
      <c r="B886" s="1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3.5" customHeight="1" x14ac:dyDescent="0.2">
      <c r="A887" s="4"/>
      <c r="B887" s="1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3.5" customHeight="1" x14ac:dyDescent="0.2">
      <c r="A888" s="4"/>
      <c r="B888" s="1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3.5" customHeight="1" x14ac:dyDescent="0.2">
      <c r="A889" s="4"/>
      <c r="B889" s="1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3.5" customHeight="1" x14ac:dyDescent="0.2">
      <c r="A890" s="4"/>
      <c r="B890" s="1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3.5" customHeight="1" x14ac:dyDescent="0.2">
      <c r="A891" s="4"/>
      <c r="B891" s="1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3.5" customHeight="1" x14ac:dyDescent="0.2">
      <c r="A892" s="4"/>
      <c r="B892" s="1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3.5" customHeight="1" x14ac:dyDescent="0.2">
      <c r="A893" s="4"/>
      <c r="B893" s="1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3.5" customHeight="1" x14ac:dyDescent="0.2">
      <c r="A894" s="4"/>
      <c r="B894" s="1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3.5" customHeight="1" x14ac:dyDescent="0.2">
      <c r="A895" s="4"/>
      <c r="B895" s="1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3.5" customHeight="1" x14ac:dyDescent="0.2">
      <c r="A896" s="4"/>
      <c r="B896" s="1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3.5" customHeight="1" x14ac:dyDescent="0.2">
      <c r="A897" s="4"/>
      <c r="B897" s="1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3.5" customHeight="1" x14ac:dyDescent="0.2">
      <c r="A898" s="4"/>
      <c r="B898" s="1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3.5" customHeight="1" x14ac:dyDescent="0.2">
      <c r="A899" s="4"/>
      <c r="B899" s="1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3.5" customHeight="1" x14ac:dyDescent="0.2">
      <c r="A900" s="4"/>
      <c r="B900" s="1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3.5" customHeight="1" x14ac:dyDescent="0.2">
      <c r="A901" s="4"/>
      <c r="B901" s="1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3.5" customHeight="1" x14ac:dyDescent="0.2">
      <c r="A902" s="4"/>
      <c r="B902" s="1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3.5" customHeight="1" x14ac:dyDescent="0.2">
      <c r="A903" s="4"/>
      <c r="B903" s="1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3.5" customHeight="1" x14ac:dyDescent="0.2">
      <c r="A904" s="4"/>
      <c r="B904" s="1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3.5" customHeight="1" x14ac:dyDescent="0.2">
      <c r="A905" s="4"/>
      <c r="B905" s="1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3.5" customHeight="1" x14ac:dyDescent="0.2">
      <c r="A906" s="4"/>
      <c r="B906" s="1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3.5" customHeight="1" x14ac:dyDescent="0.2">
      <c r="A907" s="4"/>
      <c r="B907" s="1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3.5" customHeight="1" x14ac:dyDescent="0.2">
      <c r="A908" s="4"/>
      <c r="B908" s="1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3.5" customHeight="1" x14ac:dyDescent="0.2">
      <c r="A909" s="4"/>
      <c r="B909" s="1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3.5" customHeight="1" x14ac:dyDescent="0.2">
      <c r="A910" s="4"/>
      <c r="B910" s="1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3.5" customHeight="1" x14ac:dyDescent="0.2">
      <c r="A911" s="4"/>
      <c r="B911" s="1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3.5" customHeight="1" x14ac:dyDescent="0.2">
      <c r="A912" s="4"/>
      <c r="B912" s="1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3.5" customHeight="1" x14ac:dyDescent="0.2">
      <c r="A913" s="4"/>
      <c r="B913" s="1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3.5" customHeight="1" x14ac:dyDescent="0.2">
      <c r="A914" s="4"/>
      <c r="B914" s="1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3.5" customHeight="1" x14ac:dyDescent="0.2">
      <c r="A915" s="4"/>
      <c r="B915" s="1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3.5" customHeight="1" x14ac:dyDescent="0.2">
      <c r="A916" s="4"/>
      <c r="B916" s="1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3.5" customHeight="1" x14ac:dyDescent="0.2">
      <c r="A917" s="4"/>
      <c r="B917" s="1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3.5" customHeight="1" x14ac:dyDescent="0.2">
      <c r="A918" s="4"/>
      <c r="B918" s="1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3.5" customHeight="1" x14ac:dyDescent="0.2">
      <c r="A919" s="4"/>
      <c r="B919" s="1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3.5" customHeight="1" x14ac:dyDescent="0.2">
      <c r="A920" s="4"/>
      <c r="B920" s="1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3.5" customHeight="1" x14ac:dyDescent="0.2">
      <c r="A921" s="4"/>
      <c r="B921" s="1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3.5" customHeight="1" x14ac:dyDescent="0.2">
      <c r="A922" s="4"/>
      <c r="B922" s="1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3.5" customHeight="1" x14ac:dyDescent="0.2">
      <c r="A923" s="4"/>
      <c r="B923" s="1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3.5" customHeight="1" x14ac:dyDescent="0.2">
      <c r="A924" s="4"/>
      <c r="B924" s="1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3.5" customHeight="1" x14ac:dyDescent="0.2">
      <c r="A925" s="4"/>
      <c r="B925" s="1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3.5" customHeight="1" x14ac:dyDescent="0.2">
      <c r="A926" s="4"/>
      <c r="B926" s="1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3.5" customHeight="1" x14ac:dyDescent="0.2">
      <c r="A927" s="4"/>
      <c r="B927" s="1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3.5" customHeight="1" x14ac:dyDescent="0.2">
      <c r="A928" s="4"/>
      <c r="B928" s="1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3.5" customHeight="1" x14ac:dyDescent="0.2">
      <c r="A929" s="4"/>
      <c r="B929" s="1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3.5" customHeight="1" x14ac:dyDescent="0.2">
      <c r="A930" s="4"/>
      <c r="B930" s="1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3.5" customHeight="1" x14ac:dyDescent="0.2">
      <c r="A931" s="4"/>
      <c r="B931" s="1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3.5" customHeight="1" x14ac:dyDescent="0.2">
      <c r="A932" s="4"/>
      <c r="B932" s="1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3.5" customHeight="1" x14ac:dyDescent="0.2">
      <c r="A933" s="4"/>
      <c r="B933" s="1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3.5" customHeight="1" x14ac:dyDescent="0.2">
      <c r="A934" s="4"/>
      <c r="B934" s="1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3.5" customHeight="1" x14ac:dyDescent="0.2">
      <c r="A935" s="4"/>
      <c r="B935" s="1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3.5" customHeight="1" x14ac:dyDescent="0.2">
      <c r="A936" s="4"/>
      <c r="B936" s="1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3.5" customHeight="1" x14ac:dyDescent="0.2">
      <c r="A937" s="4"/>
      <c r="B937" s="1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3.5" customHeight="1" x14ac:dyDescent="0.2">
      <c r="A938" s="4"/>
      <c r="B938" s="1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3.5" customHeight="1" x14ac:dyDescent="0.2">
      <c r="A939" s="4"/>
      <c r="B939" s="1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3.5" customHeight="1" x14ac:dyDescent="0.2">
      <c r="A940" s="4"/>
      <c r="B940" s="1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3.5" customHeight="1" x14ac:dyDescent="0.2">
      <c r="A941" s="4"/>
      <c r="B941" s="1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3.5" customHeight="1" x14ac:dyDescent="0.2">
      <c r="A942" s="4"/>
      <c r="B942" s="1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3.5" customHeight="1" x14ac:dyDescent="0.2">
      <c r="A943" s="4"/>
      <c r="B943" s="1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3.5" customHeight="1" x14ac:dyDescent="0.2">
      <c r="A944" s="4"/>
      <c r="B944" s="1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3.5" customHeight="1" x14ac:dyDescent="0.2">
      <c r="A945" s="4"/>
      <c r="B945" s="1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3.5" customHeight="1" x14ac:dyDescent="0.2">
      <c r="A946" s="4"/>
      <c r="B946" s="1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3.5" customHeight="1" x14ac:dyDescent="0.2">
      <c r="A947" s="4"/>
      <c r="B947" s="1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3.5" customHeight="1" x14ac:dyDescent="0.2">
      <c r="A948" s="4"/>
      <c r="B948" s="1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3.5" customHeight="1" x14ac:dyDescent="0.2">
      <c r="A949" s="4"/>
      <c r="B949" s="1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3.5" customHeight="1" x14ac:dyDescent="0.2">
      <c r="A950" s="4"/>
      <c r="B950" s="1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3.5" customHeight="1" x14ac:dyDescent="0.2">
      <c r="A951" s="4"/>
      <c r="B951" s="1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3.5" customHeight="1" x14ac:dyDescent="0.2">
      <c r="A952" s="4"/>
      <c r="B952" s="1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3.5" customHeight="1" x14ac:dyDescent="0.2">
      <c r="A953" s="4"/>
      <c r="B953" s="1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3.5" customHeight="1" x14ac:dyDescent="0.2">
      <c r="A954" s="4"/>
      <c r="B954" s="1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3.5" customHeight="1" x14ac:dyDescent="0.2">
      <c r="A955" s="4"/>
      <c r="B955" s="1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3.5" customHeight="1" x14ac:dyDescent="0.2">
      <c r="A956" s="4"/>
      <c r="B956" s="1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3.5" customHeight="1" x14ac:dyDescent="0.2">
      <c r="A957" s="4"/>
      <c r="B957" s="1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3.5" customHeight="1" x14ac:dyDescent="0.2">
      <c r="A958" s="4"/>
      <c r="B958" s="1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3.5" customHeight="1" x14ac:dyDescent="0.2">
      <c r="A959" s="4"/>
      <c r="B959" s="1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3.5" customHeight="1" x14ac:dyDescent="0.2">
      <c r="A960" s="4"/>
      <c r="B960" s="1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3.5" customHeight="1" x14ac:dyDescent="0.2">
      <c r="A961" s="4"/>
      <c r="B961" s="1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3.5" customHeight="1" x14ac:dyDescent="0.2">
      <c r="A962" s="4"/>
      <c r="B962" s="1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3.5" customHeight="1" x14ac:dyDescent="0.2">
      <c r="A963" s="4"/>
      <c r="B963" s="1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3.5" customHeight="1" x14ac:dyDescent="0.2">
      <c r="A964" s="4"/>
      <c r="B964" s="1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3.5" customHeight="1" x14ac:dyDescent="0.2">
      <c r="A965" s="4"/>
      <c r="B965" s="1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3.5" customHeight="1" x14ac:dyDescent="0.2">
      <c r="A966" s="4"/>
      <c r="B966" s="1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3.5" customHeight="1" x14ac:dyDescent="0.2">
      <c r="A967" s="4"/>
      <c r="B967" s="1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3.5" customHeight="1" x14ac:dyDescent="0.2">
      <c r="A968" s="4"/>
      <c r="B968" s="1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3.5" customHeight="1" x14ac:dyDescent="0.2">
      <c r="A969" s="4"/>
      <c r="B969" s="1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3.5" customHeight="1" x14ac:dyDescent="0.2">
      <c r="A970" s="4"/>
      <c r="B970" s="1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3.5" customHeight="1" x14ac:dyDescent="0.2">
      <c r="A971" s="4"/>
      <c r="B971" s="1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3.5" customHeight="1" x14ac:dyDescent="0.2">
      <c r="A972" s="4"/>
      <c r="B972" s="1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3.5" customHeight="1" x14ac:dyDescent="0.2">
      <c r="A973" s="4"/>
      <c r="B973" s="1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3.5" customHeight="1" x14ac:dyDescent="0.2">
      <c r="A974" s="4"/>
      <c r="B974" s="1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3.5" customHeight="1" x14ac:dyDescent="0.2">
      <c r="A975" s="4"/>
      <c r="B975" s="1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3.5" customHeight="1" x14ac:dyDescent="0.2">
      <c r="A976" s="4"/>
      <c r="B976" s="1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3.5" customHeight="1" x14ac:dyDescent="0.2">
      <c r="A977" s="4"/>
      <c r="B977" s="1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3.5" customHeight="1" x14ac:dyDescent="0.2">
      <c r="A978" s="4"/>
      <c r="B978" s="1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3.5" customHeight="1" x14ac:dyDescent="0.2">
      <c r="A979" s="4"/>
      <c r="B979" s="1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3.5" customHeight="1" x14ac:dyDescent="0.2">
      <c r="A980" s="4"/>
      <c r="B980" s="1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3.5" customHeight="1" x14ac:dyDescent="0.2">
      <c r="A981" s="4"/>
      <c r="B981" s="1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3.5" customHeight="1" x14ac:dyDescent="0.2">
      <c r="A982" s="4"/>
      <c r="B982" s="1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3.5" customHeight="1" x14ac:dyDescent="0.2">
      <c r="A983" s="4"/>
      <c r="B983" s="1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3.5" customHeight="1" x14ac:dyDescent="0.2">
      <c r="A984" s="4"/>
      <c r="B984" s="1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3.5" customHeight="1" x14ac:dyDescent="0.2">
      <c r="A985" s="4"/>
      <c r="B985" s="1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3.5" customHeight="1" x14ac:dyDescent="0.2">
      <c r="A986" s="4"/>
      <c r="B986" s="1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3.5" customHeight="1" x14ac:dyDescent="0.2">
      <c r="A987" s="4"/>
      <c r="B987" s="1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3.5" customHeight="1" x14ac:dyDescent="0.2">
      <c r="A988" s="4"/>
      <c r="B988" s="1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3.5" customHeight="1" x14ac:dyDescent="0.2">
      <c r="A989" s="4"/>
      <c r="B989" s="1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3.5" customHeight="1" x14ac:dyDescent="0.2">
      <c r="A990" s="4"/>
      <c r="B990" s="1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3.5" customHeight="1" x14ac:dyDescent="0.2">
      <c r="A991" s="4"/>
      <c r="B991" s="1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3.5" customHeight="1" x14ac:dyDescent="0.2">
      <c r="A992" s="4"/>
      <c r="B992" s="1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3.5" customHeight="1" x14ac:dyDescent="0.2">
      <c r="A993" s="4"/>
      <c r="B993" s="1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3.5" customHeight="1" x14ac:dyDescent="0.2">
      <c r="A994" s="4"/>
      <c r="B994" s="1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3.5" customHeight="1" x14ac:dyDescent="0.2">
      <c r="A995" s="4"/>
      <c r="B995" s="1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3.5" customHeight="1" x14ac:dyDescent="0.2">
      <c r="A996" s="4"/>
      <c r="B996" s="1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3.5" customHeight="1" x14ac:dyDescent="0.2">
      <c r="A997" s="4"/>
      <c r="B997" s="1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3.5" customHeight="1" x14ac:dyDescent="0.2">
      <c r="A998" s="4"/>
      <c r="B998" s="1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3.5" customHeight="1" x14ac:dyDescent="0.2">
      <c r="A999" s="4"/>
      <c r="B999" s="1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3.5" customHeight="1" x14ac:dyDescent="0.2">
      <c r="A1000" s="4"/>
      <c r="B1000" s="1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61">
    <mergeCell ref="A71:B71"/>
    <mergeCell ref="O98:P98"/>
    <mergeCell ref="Q98:R98"/>
    <mergeCell ref="S98:T98"/>
    <mergeCell ref="U98:V98"/>
    <mergeCell ref="A97:N97"/>
    <mergeCell ref="A72:AE72"/>
    <mergeCell ref="W98:X98"/>
    <mergeCell ref="Y98:Z98"/>
    <mergeCell ref="A65:AE65"/>
    <mergeCell ref="A27:B27"/>
    <mergeCell ref="A34:B34"/>
    <mergeCell ref="A41:B41"/>
    <mergeCell ref="A48:B48"/>
    <mergeCell ref="A56:B56"/>
    <mergeCell ref="A63:B63"/>
    <mergeCell ref="A42:AE42"/>
    <mergeCell ref="A49:AE49"/>
    <mergeCell ref="A50:AE50"/>
    <mergeCell ref="A57:AE57"/>
    <mergeCell ref="A64:AE64"/>
    <mergeCell ref="A14:AE14"/>
    <mergeCell ref="A20:B20"/>
    <mergeCell ref="A21:AE21"/>
    <mergeCell ref="A28:AE28"/>
    <mergeCell ref="A35:AE35"/>
    <mergeCell ref="AA3:AE4"/>
    <mergeCell ref="A7:AE7"/>
    <mergeCell ref="O4:P4"/>
    <mergeCell ref="Q4:R4"/>
    <mergeCell ref="A13:B13"/>
    <mergeCell ref="S4:T4"/>
    <mergeCell ref="U4:V4"/>
    <mergeCell ref="W4:X4"/>
    <mergeCell ref="Y4:Z4"/>
    <mergeCell ref="W3:Z3"/>
    <mergeCell ref="A1:I1"/>
    <mergeCell ref="A2:B2"/>
    <mergeCell ref="G3:N4"/>
    <mergeCell ref="O3:R3"/>
    <mergeCell ref="S3:V3"/>
    <mergeCell ref="A107:Z108"/>
    <mergeCell ref="AA107:AE108"/>
    <mergeCell ref="A109:Z110"/>
    <mergeCell ref="AA109:AE110"/>
    <mergeCell ref="A101:AE102"/>
    <mergeCell ref="A103:T104"/>
    <mergeCell ref="U103:AE104"/>
    <mergeCell ref="A105:Z105"/>
    <mergeCell ref="AA105:AE105"/>
    <mergeCell ref="A106:Z106"/>
    <mergeCell ref="AA106:AE106"/>
    <mergeCell ref="J99:N99"/>
    <mergeCell ref="A78:B78"/>
    <mergeCell ref="A93:B93"/>
    <mergeCell ref="A96:B96"/>
    <mergeCell ref="A79:AE79"/>
    <mergeCell ref="A80:AE80"/>
    <mergeCell ref="A87:AE87"/>
    <mergeCell ref="A94:AE94"/>
    <mergeCell ref="E96:F96"/>
  </mergeCells>
  <pageMargins left="0.7" right="0.7" top="0.75" bottom="0.75" header="0" footer="0"/>
  <pageSetup orientation="landscape"/>
  <headerFooter>
    <oddHeader>&amp;C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1000"/>
  <sheetViews>
    <sheetView workbookViewId="0"/>
  </sheetViews>
  <sheetFormatPr defaultColWidth="12.7109375" defaultRowHeight="15" customHeight="1" x14ac:dyDescent="0.2"/>
  <cols>
    <col min="1" max="1" width="6.7109375" customWidth="1"/>
    <col min="2" max="2" width="69" customWidth="1"/>
    <col min="3" max="3" width="12.42578125" customWidth="1"/>
    <col min="4" max="4" width="3.7109375" customWidth="1"/>
    <col min="5" max="5" width="5.28515625" customWidth="1"/>
    <col min="6" max="6" width="8.7109375" customWidth="1"/>
    <col min="7" max="7" width="6.7109375" customWidth="1"/>
    <col min="8" max="8" width="13.42578125" customWidth="1"/>
    <col min="9" max="9" width="7.42578125" customWidth="1"/>
    <col min="10" max="25" width="3.7109375" customWidth="1"/>
    <col min="26" max="27" width="9.140625" customWidth="1"/>
    <col min="28" max="28" width="13" customWidth="1"/>
    <col min="29" max="29" width="6" customWidth="1"/>
  </cols>
  <sheetData>
    <row r="1" spans="1:29" ht="15" customHeight="1" x14ac:dyDescent="0.2">
      <c r="A1" s="464" t="s">
        <v>59</v>
      </c>
      <c r="B1" s="434"/>
      <c r="C1" s="434"/>
      <c r="D1" s="434"/>
      <c r="E1" s="434"/>
      <c r="F1" s="434"/>
      <c r="G1" s="437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"/>
      <c r="Z1" s="1"/>
      <c r="AA1" s="1"/>
      <c r="AB1" s="1"/>
      <c r="AC1" s="1"/>
    </row>
    <row r="2" spans="1:29" ht="19.5" customHeight="1" x14ac:dyDescent="0.2">
      <c r="A2" s="465" t="s">
        <v>1</v>
      </c>
      <c r="B2" s="437"/>
      <c r="C2" s="2"/>
      <c r="D2" s="1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2"/>
      <c r="Q2" s="133"/>
      <c r="R2" s="132"/>
      <c r="S2" s="133"/>
      <c r="T2" s="132"/>
      <c r="U2" s="133"/>
      <c r="V2" s="132"/>
      <c r="W2" s="133"/>
      <c r="X2" s="132"/>
      <c r="Y2" s="3"/>
      <c r="Z2" s="1"/>
      <c r="AA2" s="1"/>
      <c r="AB2" s="1"/>
      <c r="AC2" s="1"/>
    </row>
    <row r="3" spans="1:29" ht="12.75" customHeight="1" x14ac:dyDescent="0.2">
      <c r="A3" s="4"/>
      <c r="B3" s="1"/>
      <c r="C3" s="5"/>
      <c r="D3" s="1"/>
      <c r="E3" s="473" t="s">
        <v>6</v>
      </c>
      <c r="F3" s="467"/>
      <c r="G3" s="467"/>
      <c r="H3" s="467"/>
      <c r="I3" s="46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 x14ac:dyDescent="0.2">
      <c r="A4" s="4"/>
      <c r="B4" s="1"/>
      <c r="C4" s="5"/>
      <c r="D4" s="1"/>
      <c r="E4" s="474"/>
      <c r="F4" s="475"/>
      <c r="G4" s="475"/>
      <c r="H4" s="475"/>
      <c r="I4" s="47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82.25" customHeight="1" x14ac:dyDescent="0.2">
      <c r="A5" s="7" t="s">
        <v>13</v>
      </c>
      <c r="B5" s="7" t="s">
        <v>14</v>
      </c>
      <c r="C5" s="8" t="s">
        <v>15</v>
      </c>
      <c r="D5" s="9" t="s">
        <v>16</v>
      </c>
      <c r="E5" s="16" t="s">
        <v>29</v>
      </c>
      <c r="F5" s="16" t="s">
        <v>60</v>
      </c>
      <c r="G5" s="16" t="s">
        <v>31</v>
      </c>
      <c r="H5" s="16" t="s">
        <v>32</v>
      </c>
      <c r="I5" s="16" t="s">
        <v>33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ht="15" customHeight="1" x14ac:dyDescent="0.2">
      <c r="A6" s="18">
        <v>1</v>
      </c>
      <c r="B6" s="18">
        <v>2</v>
      </c>
      <c r="C6" s="18">
        <v>3</v>
      </c>
      <c r="D6" s="18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16.5" customHeight="1" x14ac:dyDescent="0.2">
      <c r="A7" s="449" t="s">
        <v>34</v>
      </c>
      <c r="B7" s="450"/>
      <c r="C7" s="450"/>
      <c r="D7" s="450"/>
      <c r="E7" s="450"/>
      <c r="F7" s="450"/>
      <c r="G7" s="450"/>
      <c r="H7" s="450"/>
      <c r="I7" s="441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</row>
    <row r="8" spans="1:29" ht="16.5" customHeight="1" x14ac:dyDescent="0.2">
      <c r="A8" s="23"/>
      <c r="B8" s="24"/>
      <c r="C8" s="25"/>
      <c r="D8" s="23"/>
      <c r="E8" s="32"/>
      <c r="F8" s="32"/>
      <c r="G8" s="32"/>
      <c r="H8" s="32"/>
      <c r="I8" s="3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6.5" customHeight="1" x14ac:dyDescent="0.2">
      <c r="A9" s="33"/>
      <c r="B9" s="34"/>
      <c r="C9" s="35"/>
      <c r="D9" s="33"/>
      <c r="E9" s="42"/>
      <c r="F9" s="42"/>
      <c r="G9" s="42"/>
      <c r="H9" s="42"/>
      <c r="I9" s="4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6.5" customHeight="1" x14ac:dyDescent="0.2">
      <c r="A10" s="33"/>
      <c r="B10" s="43"/>
      <c r="C10" s="44"/>
      <c r="D10" s="45"/>
      <c r="E10" s="42"/>
      <c r="F10" s="42"/>
      <c r="G10" s="42"/>
      <c r="H10" s="42"/>
      <c r="I10" s="4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6.5" customHeight="1" x14ac:dyDescent="0.2">
      <c r="A11" s="33"/>
      <c r="B11" s="43"/>
      <c r="C11" s="44"/>
      <c r="D11" s="45"/>
      <c r="E11" s="42"/>
      <c r="F11" s="42"/>
      <c r="G11" s="42"/>
      <c r="H11" s="42"/>
      <c r="I11" s="4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6.5" customHeight="1" x14ac:dyDescent="0.2">
      <c r="A12" s="33"/>
      <c r="B12" s="43"/>
      <c r="C12" s="44"/>
      <c r="D12" s="45"/>
      <c r="E12" s="51"/>
      <c r="F12" s="51"/>
      <c r="G12" s="51"/>
      <c r="H12" s="51"/>
      <c r="I12" s="5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6.5" customHeight="1" x14ac:dyDescent="0.2">
      <c r="A13" s="438" t="s">
        <v>19</v>
      </c>
      <c r="B13" s="439"/>
      <c r="C13" s="52"/>
      <c r="D13" s="53">
        <f t="shared" ref="D13:I13" si="0">SUM(D8:D12)</f>
        <v>0</v>
      </c>
      <c r="E13" s="57">
        <f t="shared" si="0"/>
        <v>0</v>
      </c>
      <c r="F13" s="57">
        <f t="shared" si="0"/>
        <v>0</v>
      </c>
      <c r="G13" s="57">
        <f t="shared" si="0"/>
        <v>0</v>
      </c>
      <c r="H13" s="57">
        <f t="shared" si="0"/>
        <v>0</v>
      </c>
      <c r="I13" s="57">
        <f t="shared" si="0"/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29" ht="16.5" customHeight="1" x14ac:dyDescent="0.2">
      <c r="A14" s="449" t="s">
        <v>35</v>
      </c>
      <c r="B14" s="450"/>
      <c r="C14" s="450"/>
      <c r="D14" s="450"/>
      <c r="E14" s="450"/>
      <c r="F14" s="450"/>
      <c r="G14" s="450"/>
      <c r="H14" s="450"/>
      <c r="I14" s="441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</row>
    <row r="15" spans="1:29" ht="16.5" customHeight="1" x14ac:dyDescent="0.2">
      <c r="A15" s="23"/>
      <c r="B15" s="58"/>
      <c r="C15" s="25"/>
      <c r="D15" s="23"/>
      <c r="E15" s="59"/>
      <c r="F15" s="60"/>
      <c r="G15" s="32"/>
      <c r="H15" s="32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6.5" customHeight="1" x14ac:dyDescent="0.2">
      <c r="A16" s="33"/>
      <c r="B16" s="61"/>
      <c r="C16" s="35"/>
      <c r="D16" s="33"/>
      <c r="E16" s="63"/>
      <c r="F16" s="64"/>
      <c r="G16" s="42"/>
      <c r="H16" s="42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6.5" customHeight="1" x14ac:dyDescent="0.2">
      <c r="A17" s="33"/>
      <c r="B17" s="61"/>
      <c r="C17" s="35"/>
      <c r="D17" s="33"/>
      <c r="E17" s="63"/>
      <c r="F17" s="64"/>
      <c r="G17" s="42"/>
      <c r="H17" s="42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6.5" customHeight="1" x14ac:dyDescent="0.2">
      <c r="A18" s="33"/>
      <c r="B18" s="61"/>
      <c r="C18" s="35"/>
      <c r="D18" s="33"/>
      <c r="E18" s="63"/>
      <c r="F18" s="64"/>
      <c r="G18" s="42"/>
      <c r="H18" s="42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6.5" customHeight="1" x14ac:dyDescent="0.2">
      <c r="A19" s="65"/>
      <c r="B19" s="66"/>
      <c r="C19" s="67"/>
      <c r="D19" s="65"/>
      <c r="E19" s="72"/>
      <c r="F19" s="73"/>
      <c r="G19" s="51"/>
      <c r="H19" s="51"/>
      <c r="I19" s="5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6.5" customHeight="1" x14ac:dyDescent="0.2">
      <c r="A20" s="438" t="s">
        <v>19</v>
      </c>
      <c r="B20" s="439"/>
      <c r="C20" s="74"/>
      <c r="D20" s="75">
        <f t="shared" ref="D20:I20" si="1">SUM(D15:D19)</f>
        <v>0</v>
      </c>
      <c r="E20" s="53">
        <f t="shared" si="1"/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ht="16.5" customHeight="1" x14ac:dyDescent="0.2">
      <c r="A21" s="449" t="s">
        <v>36</v>
      </c>
      <c r="B21" s="450"/>
      <c r="C21" s="450"/>
      <c r="D21" s="450"/>
      <c r="E21" s="450"/>
      <c r="F21" s="450"/>
      <c r="G21" s="450"/>
      <c r="H21" s="450"/>
      <c r="I21" s="441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</row>
    <row r="22" spans="1:29" ht="16.5" customHeight="1" x14ac:dyDescent="0.2">
      <c r="A22" s="23"/>
      <c r="B22" s="80"/>
      <c r="C22" s="25"/>
      <c r="D22" s="23"/>
      <c r="E22" s="84"/>
      <c r="F22" s="32"/>
      <c r="G22" s="32"/>
      <c r="H22" s="32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.5" customHeight="1" x14ac:dyDescent="0.2">
      <c r="A23" s="33"/>
      <c r="B23" s="85"/>
      <c r="C23" s="35"/>
      <c r="D23" s="33"/>
      <c r="E23" s="90"/>
      <c r="F23" s="42"/>
      <c r="G23" s="42"/>
      <c r="H23" s="42"/>
      <c r="I23" s="4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6.5" customHeight="1" x14ac:dyDescent="0.2">
      <c r="A24" s="33"/>
      <c r="B24" s="85"/>
      <c r="C24" s="35"/>
      <c r="D24" s="33"/>
      <c r="E24" s="90"/>
      <c r="F24" s="42"/>
      <c r="G24" s="42"/>
      <c r="H24" s="42"/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6.5" customHeight="1" x14ac:dyDescent="0.2">
      <c r="A25" s="33"/>
      <c r="B25" s="85"/>
      <c r="C25" s="35"/>
      <c r="D25" s="33"/>
      <c r="E25" s="90"/>
      <c r="F25" s="42"/>
      <c r="G25" s="42"/>
      <c r="H25" s="42"/>
      <c r="I25" s="4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6.5" customHeight="1" x14ac:dyDescent="0.2">
      <c r="A26" s="33"/>
      <c r="B26" s="85"/>
      <c r="C26" s="35"/>
      <c r="D26" s="33"/>
      <c r="E26" s="91"/>
      <c r="F26" s="51"/>
      <c r="G26" s="51"/>
      <c r="H26" s="51"/>
      <c r="I26" s="5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6.5" customHeight="1" x14ac:dyDescent="0.2">
      <c r="A27" s="438" t="s">
        <v>19</v>
      </c>
      <c r="B27" s="439"/>
      <c r="C27" s="52"/>
      <c r="D27" s="53">
        <f t="shared" ref="D27:I27" si="2">SUM(D22:D26)</f>
        <v>0</v>
      </c>
      <c r="E27" s="57">
        <f t="shared" si="2"/>
        <v>0</v>
      </c>
      <c r="F27" s="57">
        <f t="shared" si="2"/>
        <v>0</v>
      </c>
      <c r="G27" s="57">
        <f t="shared" si="2"/>
        <v>0</v>
      </c>
      <c r="H27" s="57">
        <f t="shared" si="2"/>
        <v>0</v>
      </c>
      <c r="I27" s="57">
        <f t="shared" si="2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29" ht="16.5" customHeight="1" x14ac:dyDescent="0.2">
      <c r="A28" s="449" t="s">
        <v>37</v>
      </c>
      <c r="B28" s="450"/>
      <c r="C28" s="450"/>
      <c r="D28" s="450"/>
      <c r="E28" s="450"/>
      <c r="F28" s="450"/>
      <c r="G28" s="450"/>
      <c r="H28" s="450"/>
      <c r="I28" s="441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</row>
    <row r="29" spans="1:29" ht="16.5" customHeight="1" x14ac:dyDescent="0.2">
      <c r="A29" s="92"/>
      <c r="B29" s="93"/>
      <c r="C29" s="94"/>
      <c r="D29" s="92"/>
      <c r="E29" s="99"/>
      <c r="F29" s="32"/>
      <c r="G29" s="32"/>
      <c r="H29" s="32"/>
      <c r="I29" s="3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6.5" customHeight="1" x14ac:dyDescent="0.2">
      <c r="A30" s="33"/>
      <c r="B30" s="34"/>
      <c r="C30" s="35"/>
      <c r="D30" s="33"/>
      <c r="E30" s="90"/>
      <c r="F30" s="42"/>
      <c r="G30" s="42"/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6.5" customHeight="1" x14ac:dyDescent="0.2">
      <c r="A31" s="33"/>
      <c r="B31" s="34"/>
      <c r="C31" s="35"/>
      <c r="D31" s="33"/>
      <c r="E31" s="90"/>
      <c r="F31" s="42"/>
      <c r="G31" s="42"/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6.5" customHeight="1" x14ac:dyDescent="0.2">
      <c r="A32" s="33"/>
      <c r="B32" s="34"/>
      <c r="C32" s="35"/>
      <c r="D32" s="33"/>
      <c r="E32" s="90"/>
      <c r="F32" s="42"/>
      <c r="G32" s="42"/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6.5" customHeight="1" x14ac:dyDescent="0.2">
      <c r="A33" s="100"/>
      <c r="B33" s="34"/>
      <c r="C33" s="35"/>
      <c r="D33" s="33"/>
      <c r="E33" s="91"/>
      <c r="F33" s="101"/>
      <c r="G33" s="101"/>
      <c r="H33" s="101"/>
      <c r="I33" s="10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6.5" customHeight="1" x14ac:dyDescent="0.2">
      <c r="A34" s="478" t="s">
        <v>19</v>
      </c>
      <c r="B34" s="479"/>
      <c r="C34" s="102"/>
      <c r="D34" s="103">
        <f t="shared" ref="D34:I34" si="3">SUM(D29:D33)</f>
        <v>0</v>
      </c>
      <c r="E34" s="107">
        <f t="shared" si="3"/>
        <v>0</v>
      </c>
      <c r="F34" s="107">
        <f t="shared" si="3"/>
        <v>0</v>
      </c>
      <c r="G34" s="107">
        <f t="shared" si="3"/>
        <v>0</v>
      </c>
      <c r="H34" s="107">
        <f t="shared" si="3"/>
        <v>0</v>
      </c>
      <c r="I34" s="107">
        <f t="shared" si="3"/>
        <v>0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ht="16.5" customHeight="1" x14ac:dyDescent="0.2">
      <c r="A35" s="449" t="s">
        <v>38</v>
      </c>
      <c r="B35" s="450"/>
      <c r="C35" s="450"/>
      <c r="D35" s="450"/>
      <c r="E35" s="450"/>
      <c r="F35" s="450"/>
      <c r="G35" s="450"/>
      <c r="H35" s="450"/>
      <c r="I35" s="441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</row>
    <row r="36" spans="1:29" ht="16.5" customHeight="1" x14ac:dyDescent="0.2">
      <c r="A36" s="92"/>
      <c r="B36" s="93"/>
      <c r="C36" s="94"/>
      <c r="D36" s="92"/>
      <c r="E36" s="99"/>
      <c r="F36" s="32"/>
      <c r="G36" s="32"/>
      <c r="H36" s="32"/>
      <c r="I36" s="3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6.5" customHeight="1" x14ac:dyDescent="0.2">
      <c r="A37" s="33"/>
      <c r="B37" s="34"/>
      <c r="C37" s="35"/>
      <c r="D37" s="33"/>
      <c r="E37" s="90"/>
      <c r="F37" s="42"/>
      <c r="G37" s="42"/>
      <c r="H37" s="42"/>
      <c r="I37" s="4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6.5" customHeight="1" x14ac:dyDescent="0.2">
      <c r="A38" s="33"/>
      <c r="B38" s="34"/>
      <c r="C38" s="35"/>
      <c r="D38" s="33"/>
      <c r="E38" s="90"/>
      <c r="F38" s="42"/>
      <c r="G38" s="42"/>
      <c r="H38" s="42"/>
      <c r="I38" s="4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6.5" customHeight="1" x14ac:dyDescent="0.2">
      <c r="A39" s="33"/>
      <c r="B39" s="34"/>
      <c r="C39" s="35"/>
      <c r="D39" s="33"/>
      <c r="E39" s="90"/>
      <c r="F39" s="42"/>
      <c r="G39" s="42"/>
      <c r="H39" s="42"/>
      <c r="I39" s="4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6.5" customHeight="1" x14ac:dyDescent="0.2">
      <c r="A40" s="65"/>
      <c r="B40" s="34"/>
      <c r="C40" s="35"/>
      <c r="D40" s="33"/>
      <c r="E40" s="91"/>
      <c r="F40" s="51"/>
      <c r="G40" s="51"/>
      <c r="H40" s="51"/>
      <c r="I40" s="5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6.5" customHeight="1" x14ac:dyDescent="0.2">
      <c r="A41" s="436" t="s">
        <v>19</v>
      </c>
      <c r="B41" s="437"/>
      <c r="C41" s="102"/>
      <c r="D41" s="103">
        <f t="shared" ref="D41:I41" si="4">SUM(D36:D40)</f>
        <v>0</v>
      </c>
      <c r="E41" s="107">
        <f t="shared" si="4"/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ht="16.5" customHeight="1" x14ac:dyDescent="0.2">
      <c r="A42" s="449" t="s">
        <v>39</v>
      </c>
      <c r="B42" s="450"/>
      <c r="C42" s="450"/>
      <c r="D42" s="450"/>
      <c r="E42" s="450"/>
      <c r="F42" s="450"/>
      <c r="G42" s="450"/>
      <c r="H42" s="450"/>
      <c r="I42" s="441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</row>
    <row r="43" spans="1:29" ht="16.5" customHeight="1" x14ac:dyDescent="0.2">
      <c r="A43" s="92"/>
      <c r="B43" s="93"/>
      <c r="C43" s="94"/>
      <c r="D43" s="92"/>
      <c r="E43" s="99"/>
      <c r="F43" s="32"/>
      <c r="G43" s="32"/>
      <c r="H43" s="32"/>
      <c r="I43" s="3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6.5" customHeight="1" x14ac:dyDescent="0.2">
      <c r="A44" s="33"/>
      <c r="B44" s="34"/>
      <c r="C44" s="35"/>
      <c r="D44" s="33"/>
      <c r="E44" s="90"/>
      <c r="F44" s="42"/>
      <c r="G44" s="42"/>
      <c r="H44" s="42"/>
      <c r="I44" s="4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6.5" customHeight="1" x14ac:dyDescent="0.2">
      <c r="A45" s="33"/>
      <c r="B45" s="34"/>
      <c r="C45" s="35"/>
      <c r="D45" s="33"/>
      <c r="E45" s="90"/>
      <c r="F45" s="42"/>
      <c r="G45" s="42"/>
      <c r="H45" s="42"/>
      <c r="I45" s="4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6.5" customHeight="1" x14ac:dyDescent="0.2">
      <c r="A46" s="33"/>
      <c r="B46" s="34"/>
      <c r="C46" s="35"/>
      <c r="D46" s="33"/>
      <c r="E46" s="90"/>
      <c r="F46" s="42"/>
      <c r="G46" s="42"/>
      <c r="H46" s="42"/>
      <c r="I46" s="4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6.5" customHeight="1" x14ac:dyDescent="0.2">
      <c r="A47" s="45"/>
      <c r="B47" s="43"/>
      <c r="C47" s="44"/>
      <c r="D47" s="45"/>
      <c r="E47" s="91"/>
      <c r="F47" s="51"/>
      <c r="G47" s="51"/>
      <c r="H47" s="51"/>
      <c r="I47" s="5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6.5" customHeight="1" x14ac:dyDescent="0.2">
      <c r="A48" s="438" t="s">
        <v>19</v>
      </c>
      <c r="B48" s="439"/>
      <c r="C48" s="52"/>
      <c r="D48" s="53">
        <f t="shared" ref="D48:I48" si="5">SUM(D43:D47)</f>
        <v>0</v>
      </c>
      <c r="E48" s="57">
        <f t="shared" si="5"/>
        <v>0</v>
      </c>
      <c r="F48" s="57">
        <f t="shared" si="5"/>
        <v>0</v>
      </c>
      <c r="G48" s="57">
        <f t="shared" si="5"/>
        <v>0</v>
      </c>
      <c r="H48" s="57">
        <f t="shared" si="5"/>
        <v>0</v>
      </c>
      <c r="I48" s="57">
        <f t="shared" si="5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 ht="16.5" customHeight="1" x14ac:dyDescent="0.2">
      <c r="A49" s="442" t="s">
        <v>40</v>
      </c>
      <c r="B49" s="443"/>
      <c r="C49" s="443"/>
      <c r="D49" s="443"/>
      <c r="E49" s="443"/>
      <c r="F49" s="443"/>
      <c r="G49" s="443"/>
      <c r="H49" s="443"/>
      <c r="I49" s="44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</row>
    <row r="50" spans="1:29" ht="16.5" customHeight="1" x14ac:dyDescent="0.2">
      <c r="A50" s="445" t="s">
        <v>41</v>
      </c>
      <c r="B50" s="446"/>
      <c r="C50" s="446"/>
      <c r="D50" s="446"/>
      <c r="E50" s="446"/>
      <c r="F50" s="446"/>
      <c r="G50" s="446"/>
      <c r="H50" s="446"/>
      <c r="I50" s="447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</row>
    <row r="51" spans="1:29" ht="16.5" customHeight="1" x14ac:dyDescent="0.2">
      <c r="A51" s="23"/>
      <c r="B51" s="24"/>
      <c r="C51" s="25"/>
      <c r="D51" s="23"/>
      <c r="E51" s="84"/>
      <c r="F51" s="32"/>
      <c r="G51" s="32"/>
      <c r="H51" s="32"/>
      <c r="I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6.5" customHeight="1" x14ac:dyDescent="0.2">
      <c r="A52" s="33"/>
      <c r="B52" s="34"/>
      <c r="C52" s="35"/>
      <c r="D52" s="33"/>
      <c r="E52" s="90"/>
      <c r="F52" s="42"/>
      <c r="G52" s="42"/>
      <c r="H52" s="42"/>
      <c r="I52" s="4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6.5" customHeight="1" x14ac:dyDescent="0.2">
      <c r="A53" s="33"/>
      <c r="B53" s="34"/>
      <c r="C53" s="35"/>
      <c r="D53" s="33"/>
      <c r="E53" s="90"/>
      <c r="F53" s="42"/>
      <c r="G53" s="42"/>
      <c r="H53" s="42"/>
      <c r="I53" s="4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6.5" customHeight="1" x14ac:dyDescent="0.2">
      <c r="A54" s="33"/>
      <c r="B54" s="34"/>
      <c r="C54" s="35"/>
      <c r="D54" s="33"/>
      <c r="E54" s="90"/>
      <c r="F54" s="42"/>
      <c r="G54" s="42"/>
      <c r="H54" s="42"/>
      <c r="I54" s="4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6.5" customHeight="1" x14ac:dyDescent="0.2">
      <c r="A55" s="65"/>
      <c r="B55" s="34"/>
      <c r="C55" s="35"/>
      <c r="D55" s="33"/>
      <c r="E55" s="91"/>
      <c r="F55" s="51"/>
      <c r="G55" s="51"/>
      <c r="H55" s="51"/>
      <c r="I55" s="5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6.5" customHeight="1" x14ac:dyDescent="0.2">
      <c r="A56" s="480" t="s">
        <v>19</v>
      </c>
      <c r="B56" s="481"/>
      <c r="C56" s="52"/>
      <c r="D56" s="53">
        <f t="shared" ref="D56:I56" si="6">SUM(D51:D55)</f>
        <v>0</v>
      </c>
      <c r="E56" s="57">
        <f t="shared" si="6"/>
        <v>0</v>
      </c>
      <c r="F56" s="57">
        <f t="shared" si="6"/>
        <v>0</v>
      </c>
      <c r="G56" s="57">
        <f t="shared" si="6"/>
        <v>0</v>
      </c>
      <c r="H56" s="57">
        <f t="shared" si="6"/>
        <v>0</v>
      </c>
      <c r="I56" s="57">
        <f t="shared" si="6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 ht="16.5" customHeight="1" x14ac:dyDescent="0.2">
      <c r="A57" s="449" t="s">
        <v>42</v>
      </c>
      <c r="B57" s="450"/>
      <c r="C57" s="450"/>
      <c r="D57" s="450"/>
      <c r="E57" s="450"/>
      <c r="F57" s="450"/>
      <c r="G57" s="450"/>
      <c r="H57" s="450"/>
      <c r="I57" s="441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</row>
    <row r="58" spans="1:29" ht="16.5" customHeight="1" x14ac:dyDescent="0.2">
      <c r="A58" s="23"/>
      <c r="B58" s="24"/>
      <c r="C58" s="25"/>
      <c r="D58" s="23"/>
      <c r="E58" s="84"/>
      <c r="F58" s="32"/>
      <c r="G58" s="32"/>
      <c r="H58" s="32"/>
      <c r="I58" s="3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6.5" customHeight="1" x14ac:dyDescent="0.2">
      <c r="A59" s="33"/>
      <c r="B59" s="34"/>
      <c r="C59" s="35"/>
      <c r="D59" s="33"/>
      <c r="E59" s="90"/>
      <c r="F59" s="42"/>
      <c r="G59" s="42"/>
      <c r="H59" s="42"/>
      <c r="I59" s="4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5" customHeight="1" x14ac:dyDescent="0.2">
      <c r="A60" s="33"/>
      <c r="B60" s="34"/>
      <c r="C60" s="35"/>
      <c r="D60" s="33"/>
      <c r="E60" s="90"/>
      <c r="F60" s="42"/>
      <c r="G60" s="42"/>
      <c r="H60" s="42"/>
      <c r="I60" s="4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6.5" customHeight="1" x14ac:dyDescent="0.2">
      <c r="A61" s="33"/>
      <c r="B61" s="34"/>
      <c r="C61" s="35"/>
      <c r="D61" s="33"/>
      <c r="E61" s="90"/>
      <c r="F61" s="42"/>
      <c r="G61" s="42"/>
      <c r="H61" s="42"/>
      <c r="I61" s="4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6.5" customHeight="1" x14ac:dyDescent="0.2">
      <c r="A62" s="65"/>
      <c r="B62" s="34"/>
      <c r="C62" s="35"/>
      <c r="D62" s="33"/>
      <c r="E62" s="91"/>
      <c r="F62" s="51"/>
      <c r="G62" s="51"/>
      <c r="H62" s="51"/>
      <c r="I62" s="5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6.5" customHeight="1" x14ac:dyDescent="0.2">
      <c r="A63" s="480" t="s">
        <v>19</v>
      </c>
      <c r="B63" s="481"/>
      <c r="C63" s="52"/>
      <c r="D63" s="53">
        <f t="shared" ref="D63:I63" si="7">SUM(D58:D62)</f>
        <v>0</v>
      </c>
      <c r="E63" s="57">
        <f t="shared" si="7"/>
        <v>0</v>
      </c>
      <c r="F63" s="57">
        <f t="shared" si="7"/>
        <v>0</v>
      </c>
      <c r="G63" s="57">
        <f t="shared" si="7"/>
        <v>0</v>
      </c>
      <c r="H63" s="57">
        <f t="shared" si="7"/>
        <v>0</v>
      </c>
      <c r="I63" s="57">
        <f t="shared" si="7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ht="16.5" customHeight="1" x14ac:dyDescent="0.2">
      <c r="A64" s="442" t="s">
        <v>43</v>
      </c>
      <c r="B64" s="443"/>
      <c r="C64" s="443"/>
      <c r="D64" s="443"/>
      <c r="E64" s="443"/>
      <c r="F64" s="443"/>
      <c r="G64" s="443"/>
      <c r="H64" s="443"/>
      <c r="I64" s="44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</row>
    <row r="65" spans="1:29" ht="16.5" customHeight="1" x14ac:dyDescent="0.2">
      <c r="A65" s="445" t="s">
        <v>41</v>
      </c>
      <c r="B65" s="446"/>
      <c r="C65" s="446"/>
      <c r="D65" s="446"/>
      <c r="E65" s="446"/>
      <c r="F65" s="446"/>
      <c r="G65" s="446"/>
      <c r="H65" s="446"/>
      <c r="I65" s="447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</row>
    <row r="66" spans="1:29" ht="16.5" customHeight="1" x14ac:dyDescent="0.2">
      <c r="A66" s="92"/>
      <c r="B66" s="93"/>
      <c r="C66" s="94"/>
      <c r="D66" s="92"/>
      <c r="E66" s="99"/>
      <c r="F66" s="32"/>
      <c r="G66" s="32"/>
      <c r="H66" s="32"/>
      <c r="I66" s="3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6.5" customHeight="1" x14ac:dyDescent="0.2">
      <c r="A67" s="33"/>
      <c r="B67" s="34"/>
      <c r="C67" s="35"/>
      <c r="D67" s="33"/>
      <c r="E67" s="90"/>
      <c r="F67" s="42"/>
      <c r="G67" s="42"/>
      <c r="H67" s="42"/>
      <c r="I67" s="4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6.5" customHeight="1" x14ac:dyDescent="0.2">
      <c r="A68" s="33"/>
      <c r="B68" s="34"/>
      <c r="C68" s="35"/>
      <c r="D68" s="33"/>
      <c r="E68" s="90"/>
      <c r="F68" s="42"/>
      <c r="G68" s="42"/>
      <c r="H68" s="42"/>
      <c r="I68" s="4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6.5" customHeight="1" x14ac:dyDescent="0.2">
      <c r="A69" s="33"/>
      <c r="B69" s="34"/>
      <c r="C69" s="35"/>
      <c r="D69" s="33"/>
      <c r="E69" s="90"/>
      <c r="F69" s="42"/>
      <c r="G69" s="42"/>
      <c r="H69" s="42"/>
      <c r="I69" s="4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6.5" customHeight="1" x14ac:dyDescent="0.2">
      <c r="A70" s="65"/>
      <c r="B70" s="34"/>
      <c r="C70" s="35"/>
      <c r="D70" s="33"/>
      <c r="E70" s="91"/>
      <c r="F70" s="51"/>
      <c r="G70" s="51"/>
      <c r="H70" s="51"/>
      <c r="I70" s="5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6.5" customHeight="1" x14ac:dyDescent="0.2">
      <c r="A71" s="480" t="s">
        <v>19</v>
      </c>
      <c r="B71" s="481"/>
      <c r="C71" s="52"/>
      <c r="D71" s="53">
        <f t="shared" ref="D71:I71" si="8">SUM(D66:D70)</f>
        <v>0</v>
      </c>
      <c r="E71" s="57">
        <f t="shared" si="8"/>
        <v>0</v>
      </c>
      <c r="F71" s="57">
        <f t="shared" si="8"/>
        <v>0</v>
      </c>
      <c r="G71" s="57">
        <f t="shared" si="8"/>
        <v>0</v>
      </c>
      <c r="H71" s="57">
        <f t="shared" si="8"/>
        <v>0</v>
      </c>
      <c r="I71" s="57">
        <f t="shared" si="8"/>
        <v>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ht="16.5" customHeight="1" x14ac:dyDescent="0.2">
      <c r="A72" s="449" t="s">
        <v>44</v>
      </c>
      <c r="B72" s="450"/>
      <c r="C72" s="450"/>
      <c r="D72" s="450"/>
      <c r="E72" s="450"/>
      <c r="F72" s="450"/>
      <c r="G72" s="450"/>
      <c r="H72" s="450"/>
      <c r="I72" s="441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</row>
    <row r="73" spans="1:29" ht="16.5" customHeight="1" x14ac:dyDescent="0.2">
      <c r="A73" s="92"/>
      <c r="B73" s="93"/>
      <c r="C73" s="94"/>
      <c r="D73" s="92"/>
      <c r="E73" s="99"/>
      <c r="F73" s="32"/>
      <c r="G73" s="32"/>
      <c r="H73" s="32"/>
      <c r="I73" s="3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6.5" customHeight="1" x14ac:dyDescent="0.2">
      <c r="A74" s="33"/>
      <c r="B74" s="34"/>
      <c r="C74" s="35"/>
      <c r="D74" s="33"/>
      <c r="E74" s="90"/>
      <c r="F74" s="42"/>
      <c r="G74" s="42"/>
      <c r="H74" s="42"/>
      <c r="I74" s="4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6.5" customHeight="1" x14ac:dyDescent="0.2">
      <c r="A75" s="33"/>
      <c r="B75" s="34"/>
      <c r="C75" s="35"/>
      <c r="D75" s="33"/>
      <c r="E75" s="90"/>
      <c r="F75" s="42"/>
      <c r="G75" s="42"/>
      <c r="H75" s="42"/>
      <c r="I75" s="4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6.5" customHeight="1" x14ac:dyDescent="0.2">
      <c r="A76" s="33"/>
      <c r="B76" s="34"/>
      <c r="C76" s="35"/>
      <c r="D76" s="33"/>
      <c r="E76" s="90"/>
      <c r="F76" s="42"/>
      <c r="G76" s="42"/>
      <c r="H76" s="42"/>
      <c r="I76" s="4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6.5" customHeight="1" x14ac:dyDescent="0.2">
      <c r="A77" s="65"/>
      <c r="B77" s="34"/>
      <c r="C77" s="35"/>
      <c r="D77" s="33"/>
      <c r="E77" s="91"/>
      <c r="F77" s="51"/>
      <c r="G77" s="51"/>
      <c r="H77" s="51"/>
      <c r="I77" s="5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6.5" customHeight="1" x14ac:dyDescent="0.2">
      <c r="A78" s="436" t="s">
        <v>19</v>
      </c>
      <c r="B78" s="437"/>
      <c r="C78" s="102"/>
      <c r="D78" s="103">
        <f>SUM(D73:D77)</f>
        <v>0</v>
      </c>
      <c r="E78" s="109"/>
      <c r="F78" s="110"/>
      <c r="G78" s="110"/>
      <c r="H78" s="110"/>
      <c r="I78" s="11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ht="16.5" customHeight="1" x14ac:dyDescent="0.2">
      <c r="A79" s="442" t="s">
        <v>45</v>
      </c>
      <c r="B79" s="443"/>
      <c r="C79" s="443"/>
      <c r="D79" s="443"/>
      <c r="E79" s="443"/>
      <c r="F79" s="443"/>
      <c r="G79" s="443"/>
      <c r="H79" s="443"/>
      <c r="I79" s="44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</row>
    <row r="80" spans="1:29" ht="16.5" customHeight="1" x14ac:dyDescent="0.2">
      <c r="A80" s="445" t="s">
        <v>46</v>
      </c>
      <c r="B80" s="446"/>
      <c r="C80" s="446"/>
      <c r="D80" s="446"/>
      <c r="E80" s="446"/>
      <c r="F80" s="446"/>
      <c r="G80" s="446"/>
      <c r="H80" s="446"/>
      <c r="I80" s="447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</row>
    <row r="81" spans="1:29" ht="16.5" customHeight="1" x14ac:dyDescent="0.2">
      <c r="A81" s="92"/>
      <c r="B81" s="93"/>
      <c r="C81" s="94"/>
      <c r="D81" s="92"/>
      <c r="E81" s="99"/>
      <c r="F81" s="32"/>
      <c r="G81" s="32"/>
      <c r="H81" s="32"/>
      <c r="I81" s="3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6.5" customHeight="1" x14ac:dyDescent="0.2">
      <c r="A82" s="33"/>
      <c r="B82" s="34"/>
      <c r="C82" s="35"/>
      <c r="D82" s="33"/>
      <c r="E82" s="90"/>
      <c r="F82" s="42"/>
      <c r="G82" s="42"/>
      <c r="H82" s="42"/>
      <c r="I82" s="4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6.5" customHeight="1" x14ac:dyDescent="0.2">
      <c r="A83" s="33"/>
      <c r="B83" s="34"/>
      <c r="C83" s="35"/>
      <c r="D83" s="33"/>
      <c r="E83" s="90"/>
      <c r="F83" s="42"/>
      <c r="G83" s="42"/>
      <c r="H83" s="42"/>
      <c r="I83" s="4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6.5" customHeight="1" x14ac:dyDescent="0.2">
      <c r="A84" s="33"/>
      <c r="B84" s="34"/>
      <c r="C84" s="35"/>
      <c r="D84" s="33"/>
      <c r="E84" s="90"/>
      <c r="F84" s="42"/>
      <c r="G84" s="42"/>
      <c r="H84" s="42"/>
      <c r="I84" s="4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6.5" customHeight="1" x14ac:dyDescent="0.2">
      <c r="A85" s="65"/>
      <c r="B85" s="34"/>
      <c r="C85" s="35"/>
      <c r="D85" s="33"/>
      <c r="E85" s="91"/>
      <c r="F85" s="51"/>
      <c r="G85" s="51"/>
      <c r="H85" s="51"/>
      <c r="I85" s="5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6.5" customHeight="1" x14ac:dyDescent="0.2">
      <c r="A86" s="111" t="s">
        <v>19</v>
      </c>
      <c r="B86" s="112"/>
      <c r="C86" s="52"/>
      <c r="D86" s="53">
        <f t="shared" ref="D86:I86" si="9">SUM(D81:D85)</f>
        <v>0</v>
      </c>
      <c r="E86" s="57">
        <f t="shared" si="9"/>
        <v>0</v>
      </c>
      <c r="F86" s="57">
        <f t="shared" si="9"/>
        <v>0</v>
      </c>
      <c r="G86" s="57">
        <f t="shared" si="9"/>
        <v>0</v>
      </c>
      <c r="H86" s="57">
        <f t="shared" si="9"/>
        <v>0</v>
      </c>
      <c r="I86" s="57">
        <f t="shared" si="9"/>
        <v>0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ht="16.5" customHeight="1" x14ac:dyDescent="0.2">
      <c r="A87" s="449" t="s">
        <v>42</v>
      </c>
      <c r="B87" s="450"/>
      <c r="C87" s="450"/>
      <c r="D87" s="450"/>
      <c r="E87" s="450"/>
      <c r="F87" s="450"/>
      <c r="G87" s="450"/>
      <c r="H87" s="450"/>
      <c r="I87" s="441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</row>
    <row r="88" spans="1:29" ht="16.5" customHeight="1" x14ac:dyDescent="0.2">
      <c r="A88" s="23"/>
      <c r="B88" s="24"/>
      <c r="C88" s="25"/>
      <c r="D88" s="23"/>
      <c r="E88" s="84"/>
      <c r="F88" s="32"/>
      <c r="G88" s="32"/>
      <c r="H88" s="32"/>
      <c r="I88" s="3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6.5" customHeight="1" x14ac:dyDescent="0.2">
      <c r="A89" s="33"/>
      <c r="B89" s="34"/>
      <c r="C89" s="35"/>
      <c r="D89" s="33"/>
      <c r="E89" s="90"/>
      <c r="F89" s="42"/>
      <c r="G89" s="42"/>
      <c r="H89" s="42"/>
      <c r="I89" s="4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6.5" customHeight="1" x14ac:dyDescent="0.2">
      <c r="A90" s="33"/>
      <c r="B90" s="34"/>
      <c r="C90" s="35"/>
      <c r="D90" s="33"/>
      <c r="E90" s="90"/>
      <c r="F90" s="42"/>
      <c r="G90" s="42"/>
      <c r="H90" s="42"/>
      <c r="I90" s="4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6.5" customHeight="1" x14ac:dyDescent="0.2">
      <c r="A91" s="33"/>
      <c r="B91" s="34"/>
      <c r="C91" s="35"/>
      <c r="D91" s="33"/>
      <c r="E91" s="90"/>
      <c r="F91" s="42"/>
      <c r="G91" s="42"/>
      <c r="H91" s="42"/>
      <c r="I91" s="4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6.5" customHeight="1" x14ac:dyDescent="0.2">
      <c r="A92" s="65"/>
      <c r="B92" s="34"/>
      <c r="C92" s="35"/>
      <c r="D92" s="33"/>
      <c r="E92" s="91"/>
      <c r="F92" s="51"/>
      <c r="G92" s="51"/>
      <c r="H92" s="51"/>
      <c r="I92" s="5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6.5" customHeight="1" x14ac:dyDescent="0.2">
      <c r="A93" s="438" t="s">
        <v>19</v>
      </c>
      <c r="B93" s="439"/>
      <c r="C93" s="52"/>
      <c r="D93" s="53">
        <f t="shared" ref="D93:I93" si="10">SUM(D88:D92)</f>
        <v>0</v>
      </c>
      <c r="E93" s="57">
        <f t="shared" si="10"/>
        <v>0</v>
      </c>
      <c r="F93" s="57">
        <f t="shared" si="10"/>
        <v>0</v>
      </c>
      <c r="G93" s="57">
        <f t="shared" si="10"/>
        <v>0</v>
      </c>
      <c r="H93" s="57">
        <f t="shared" si="10"/>
        <v>0</v>
      </c>
      <c r="I93" s="57">
        <f t="shared" si="10"/>
        <v>0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29" ht="16.5" customHeight="1" x14ac:dyDescent="0.2">
      <c r="A94" s="449" t="s">
        <v>47</v>
      </c>
      <c r="B94" s="450"/>
      <c r="C94" s="450"/>
      <c r="D94" s="450"/>
      <c r="E94" s="450"/>
      <c r="F94" s="450"/>
      <c r="G94" s="450"/>
      <c r="H94" s="450"/>
      <c r="I94" s="441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</row>
    <row r="95" spans="1:29" ht="16.5" customHeight="1" x14ac:dyDescent="0.2">
      <c r="A95" s="113"/>
      <c r="B95" s="114" t="s">
        <v>48</v>
      </c>
      <c r="C95" s="115"/>
      <c r="D95" s="100"/>
      <c r="E95" s="99"/>
      <c r="F95" s="32"/>
      <c r="G95" s="32"/>
      <c r="H95" s="32"/>
      <c r="I95" s="3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6.5" customHeight="1" x14ac:dyDescent="0.2">
      <c r="A96" s="440" t="s">
        <v>49</v>
      </c>
      <c r="B96" s="441"/>
      <c r="C96" s="124"/>
      <c r="D96" s="125">
        <f t="shared" ref="D96:I96" si="11">D13+D20+D27+D34+D41+D48+D56+D63+D71+D78+D86+D93+D95</f>
        <v>0</v>
      </c>
      <c r="E96" s="125">
        <f t="shared" si="11"/>
        <v>0</v>
      </c>
      <c r="F96" s="125">
        <f t="shared" si="11"/>
        <v>0</v>
      </c>
      <c r="G96" s="125">
        <f t="shared" si="11"/>
        <v>0</v>
      </c>
      <c r="H96" s="125">
        <f t="shared" si="11"/>
        <v>0</v>
      </c>
      <c r="I96" s="125">
        <f t="shared" si="11"/>
        <v>0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6.5" customHeight="1" x14ac:dyDescent="0.2">
      <c r="A97" s="484"/>
      <c r="B97" s="434"/>
      <c r="C97" s="434"/>
      <c r="D97" s="434"/>
      <c r="E97" s="434"/>
      <c r="F97" s="434"/>
      <c r="G97" s="434"/>
      <c r="H97" s="434"/>
      <c r="I97" s="434"/>
      <c r="J97" s="434"/>
      <c r="K97" s="434"/>
      <c r="L97" s="437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"/>
      <c r="Z97" s="1"/>
      <c r="AA97" s="1"/>
      <c r="AB97" s="1"/>
      <c r="AC97" s="1"/>
    </row>
    <row r="98" spans="1:29" ht="48.75" customHeight="1" x14ac:dyDescent="0.2">
      <c r="A98" s="460" t="s">
        <v>53</v>
      </c>
      <c r="B98" s="461"/>
      <c r="C98" s="461"/>
      <c r="D98" s="461"/>
      <c r="E98" s="461"/>
      <c r="F98" s="461"/>
      <c r="G98" s="462"/>
      <c r="H98" s="463">
        <f>G96</f>
        <v>0</v>
      </c>
      <c r="I98" s="462"/>
      <c r="J98" s="136"/>
      <c r="K98" s="136"/>
      <c r="L98" s="13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31.5" customHeight="1" x14ac:dyDescent="0.2">
      <c r="A99" s="460" t="s">
        <v>54</v>
      </c>
      <c r="B99" s="461"/>
      <c r="C99" s="461"/>
      <c r="D99" s="461"/>
      <c r="E99" s="461"/>
      <c r="F99" s="461"/>
      <c r="G99" s="462"/>
      <c r="H99" s="463"/>
      <c r="I99" s="462"/>
      <c r="J99" s="136"/>
      <c r="K99" s="136"/>
      <c r="L99" s="13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0.75" customHeight="1" x14ac:dyDescent="0.2">
      <c r="A100" s="460" t="s">
        <v>55</v>
      </c>
      <c r="B100" s="461"/>
      <c r="C100" s="461"/>
      <c r="D100" s="461"/>
      <c r="E100" s="461"/>
      <c r="F100" s="461"/>
      <c r="G100" s="462"/>
      <c r="H100" s="463" t="e">
        <f>(E96/D96)*100</f>
        <v>#DIV/0!</v>
      </c>
      <c r="I100" s="462"/>
      <c r="J100" s="136"/>
      <c r="K100" s="136"/>
      <c r="L100" s="13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5.75" customHeight="1" x14ac:dyDescent="0.2">
      <c r="A101" s="460" t="s">
        <v>61</v>
      </c>
      <c r="B101" s="461"/>
      <c r="C101" s="461"/>
      <c r="D101" s="461"/>
      <c r="E101" s="461"/>
      <c r="F101" s="461"/>
      <c r="G101" s="462"/>
      <c r="H101" s="463" t="e">
        <f>(F96/D96)*100</f>
        <v>#DIV/0!</v>
      </c>
      <c r="I101" s="462"/>
      <c r="J101" s="136"/>
      <c r="K101" s="136"/>
      <c r="L101" s="13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51.75" customHeight="1" x14ac:dyDescent="0.2">
      <c r="A102" s="460" t="s">
        <v>57</v>
      </c>
      <c r="B102" s="461"/>
      <c r="C102" s="461"/>
      <c r="D102" s="461"/>
      <c r="E102" s="461"/>
      <c r="F102" s="461"/>
      <c r="G102" s="462"/>
      <c r="H102" s="485" t="e">
        <f>H96*100/D96</f>
        <v>#DIV/0!</v>
      </c>
      <c r="I102" s="462"/>
      <c r="J102" s="131"/>
      <c r="K102" s="131"/>
      <c r="L102" s="13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4.25" customHeight="1" x14ac:dyDescent="0.2">
      <c r="A103" s="460" t="s">
        <v>58</v>
      </c>
      <c r="B103" s="461"/>
      <c r="C103" s="461"/>
      <c r="D103" s="461"/>
      <c r="E103" s="461"/>
      <c r="F103" s="461"/>
      <c r="G103" s="462"/>
      <c r="H103" s="485" t="e">
        <f>I96/D96*100</f>
        <v>#DIV/0!</v>
      </c>
      <c r="I103" s="462"/>
      <c r="J103" s="131"/>
      <c r="K103" s="131"/>
      <c r="L103" s="13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6.5" customHeight="1" x14ac:dyDescent="0.2">
      <c r="A104" s="4"/>
      <c r="B104" s="1"/>
      <c r="C104" s="5"/>
      <c r="D104" s="1"/>
      <c r="E104" s="137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1"/>
      <c r="Z104" s="131"/>
      <c r="AA104" s="131"/>
      <c r="AB104" s="131"/>
      <c r="AC104" s="131"/>
    </row>
    <row r="105" spans="1:29" ht="16.5" customHeight="1" x14ac:dyDescent="0.2">
      <c r="A105" s="4"/>
      <c r="B105" s="1"/>
      <c r="C105" s="5"/>
      <c r="D105" s="1"/>
      <c r="E105" s="137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1"/>
      <c r="Z105" s="131"/>
      <c r="AA105" s="131"/>
      <c r="AB105" s="131"/>
      <c r="AC105" s="131"/>
    </row>
    <row r="106" spans="1:29" ht="16.5" customHeight="1" x14ac:dyDescent="0.2">
      <c r="A106" s="4"/>
      <c r="B106" s="1"/>
      <c r="C106" s="5"/>
      <c r="D106" s="1"/>
      <c r="E106" s="137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"/>
      <c r="Z106" s="1"/>
      <c r="AA106" s="1"/>
      <c r="AB106" s="1"/>
      <c r="AC106" s="1"/>
    </row>
    <row r="107" spans="1:29" ht="16.5" customHeight="1" x14ac:dyDescent="0.2">
      <c r="A107" s="4"/>
      <c r="B107" s="1"/>
      <c r="C107" s="5"/>
      <c r="D107" s="1"/>
      <c r="E107" s="137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"/>
      <c r="Z107" s="1"/>
      <c r="AA107" s="1"/>
      <c r="AB107" s="1"/>
      <c r="AC107" s="1"/>
    </row>
    <row r="108" spans="1:29" ht="16.5" customHeight="1" x14ac:dyDescent="0.2">
      <c r="A108" s="4"/>
      <c r="B108" s="1"/>
      <c r="C108" s="5"/>
      <c r="D108" s="1"/>
      <c r="E108" s="137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"/>
      <c r="Z108" s="1"/>
      <c r="AA108" s="1"/>
      <c r="AB108" s="1"/>
      <c r="AC108" s="1"/>
    </row>
    <row r="109" spans="1:29" ht="16.5" customHeight="1" x14ac:dyDescent="0.2">
      <c r="A109" s="4"/>
      <c r="B109" s="1"/>
      <c r="C109" s="5"/>
      <c r="D109" s="1"/>
      <c r="E109" s="137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"/>
      <c r="Z109" s="1"/>
      <c r="AA109" s="1"/>
      <c r="AB109" s="1"/>
      <c r="AC109" s="1"/>
    </row>
    <row r="110" spans="1:29" ht="16.5" customHeight="1" x14ac:dyDescent="0.2">
      <c r="A110" s="4"/>
      <c r="B110" s="1"/>
      <c r="C110" s="5"/>
      <c r="D110" s="1"/>
      <c r="E110" s="137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"/>
      <c r="Z110" s="1"/>
      <c r="AA110" s="1"/>
      <c r="AB110" s="1"/>
      <c r="AC110" s="1"/>
    </row>
    <row r="111" spans="1:29" ht="16.5" customHeight="1" x14ac:dyDescent="0.2">
      <c r="A111" s="4"/>
      <c r="B111" s="1"/>
      <c r="C111" s="5"/>
      <c r="D111" s="1"/>
      <c r="E111" s="137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"/>
      <c r="Z111" s="1"/>
      <c r="AA111" s="1"/>
      <c r="AB111" s="1"/>
      <c r="AC111" s="1"/>
    </row>
    <row r="112" spans="1:29" ht="16.5" customHeight="1" x14ac:dyDescent="0.2">
      <c r="A112" s="4"/>
      <c r="B112" s="1"/>
      <c r="C112" s="5"/>
      <c r="D112" s="1"/>
      <c r="E112" s="137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"/>
      <c r="Z112" s="1"/>
      <c r="AA112" s="1"/>
      <c r="AB112" s="1"/>
      <c r="AC112" s="1"/>
    </row>
    <row r="113" spans="1:29" ht="16.5" customHeight="1" x14ac:dyDescent="0.2">
      <c r="A113" s="4"/>
      <c r="B113" s="1"/>
      <c r="C113" s="5"/>
      <c r="D113" s="1"/>
      <c r="E113" s="137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"/>
      <c r="Z113" s="1"/>
      <c r="AA113" s="1"/>
      <c r="AB113" s="1"/>
      <c r="AC113" s="1"/>
    </row>
    <row r="114" spans="1:29" ht="16.5" customHeight="1" x14ac:dyDescent="0.2">
      <c r="A114" s="4"/>
      <c r="B114" s="1"/>
      <c r="C114" s="5"/>
      <c r="D114" s="1"/>
      <c r="E114" s="137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"/>
      <c r="Z114" s="1"/>
      <c r="AA114" s="1"/>
      <c r="AB114" s="1"/>
      <c r="AC114" s="1"/>
    </row>
    <row r="115" spans="1:29" ht="16.5" customHeight="1" x14ac:dyDescent="0.2">
      <c r="A115" s="4"/>
      <c r="B115" s="1"/>
      <c r="C115" s="5"/>
      <c r="D115" s="1"/>
      <c r="E115" s="137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"/>
      <c r="Z115" s="1"/>
      <c r="AA115" s="1"/>
      <c r="AB115" s="1"/>
      <c r="AC115" s="1"/>
    </row>
    <row r="116" spans="1:29" ht="16.5" customHeight="1" x14ac:dyDescent="0.2">
      <c r="A116" s="4"/>
      <c r="B116" s="1"/>
      <c r="C116" s="5"/>
      <c r="D116" s="1"/>
      <c r="E116" s="137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"/>
      <c r="Z116" s="1"/>
      <c r="AA116" s="1"/>
      <c r="AB116" s="1"/>
      <c r="AC116" s="1"/>
    </row>
    <row r="117" spans="1:29" ht="16.5" customHeight="1" x14ac:dyDescent="0.2">
      <c r="A117" s="4"/>
      <c r="B117" s="1"/>
      <c r="C117" s="5"/>
      <c r="D117" s="1"/>
      <c r="E117" s="137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"/>
      <c r="Z117" s="1"/>
      <c r="AA117" s="1"/>
      <c r="AB117" s="1"/>
      <c r="AC117" s="1"/>
    </row>
    <row r="118" spans="1:29" ht="16.5" customHeight="1" x14ac:dyDescent="0.2">
      <c r="A118" s="4"/>
      <c r="B118" s="1"/>
      <c r="C118" s="5"/>
      <c r="D118" s="1"/>
      <c r="E118" s="137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"/>
      <c r="Z118" s="1"/>
      <c r="AA118" s="1"/>
      <c r="AB118" s="1"/>
      <c r="AC118" s="1"/>
    </row>
    <row r="119" spans="1:29" ht="16.5" customHeight="1" x14ac:dyDescent="0.2">
      <c r="A119" s="4"/>
      <c r="B119" s="1"/>
      <c r="C119" s="5"/>
      <c r="D119" s="1"/>
      <c r="E119" s="137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"/>
      <c r="Z119" s="1"/>
      <c r="AA119" s="1"/>
      <c r="AB119" s="1"/>
      <c r="AC119" s="1"/>
    </row>
    <row r="120" spans="1:29" ht="16.5" customHeight="1" x14ac:dyDescent="0.2">
      <c r="A120" s="4"/>
      <c r="B120" s="1"/>
      <c r="C120" s="5"/>
      <c r="D120" s="1"/>
      <c r="E120" s="137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"/>
      <c r="Z120" s="1"/>
      <c r="AA120" s="1"/>
      <c r="AB120" s="1"/>
      <c r="AC120" s="1"/>
    </row>
    <row r="121" spans="1:29" ht="16.5" customHeight="1" x14ac:dyDescent="0.2">
      <c r="A121" s="4"/>
      <c r="B121" s="1"/>
      <c r="C121" s="5"/>
      <c r="D121" s="1"/>
      <c r="E121" s="137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"/>
      <c r="Z121" s="1"/>
      <c r="AA121" s="1"/>
      <c r="AB121" s="1"/>
      <c r="AC121" s="1"/>
    </row>
    <row r="122" spans="1:29" ht="16.5" customHeight="1" x14ac:dyDescent="0.2">
      <c r="A122" s="4"/>
      <c r="B122" s="1"/>
      <c r="C122" s="5"/>
      <c r="D122" s="1"/>
      <c r="E122" s="137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"/>
      <c r="Z122" s="1"/>
      <c r="AA122" s="1"/>
      <c r="AB122" s="1"/>
      <c r="AC122" s="1"/>
    </row>
    <row r="123" spans="1:29" ht="16.5" customHeight="1" x14ac:dyDescent="0.2">
      <c r="A123" s="4"/>
      <c r="B123" s="1"/>
      <c r="C123" s="5"/>
      <c r="D123" s="1"/>
      <c r="E123" s="137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"/>
      <c r="Z123" s="1"/>
      <c r="AA123" s="1"/>
      <c r="AB123" s="1"/>
      <c r="AC123" s="1"/>
    </row>
    <row r="124" spans="1:29" ht="16.5" customHeight="1" x14ac:dyDescent="0.2">
      <c r="A124" s="4"/>
      <c r="B124" s="1"/>
      <c r="C124" s="5"/>
      <c r="D124" s="1"/>
      <c r="E124" s="137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"/>
      <c r="Z124" s="1"/>
      <c r="AA124" s="1"/>
      <c r="AB124" s="1"/>
      <c r="AC124" s="1"/>
    </row>
    <row r="125" spans="1:29" ht="16.5" customHeight="1" x14ac:dyDescent="0.2">
      <c r="A125" s="4"/>
      <c r="B125" s="1"/>
      <c r="C125" s="5"/>
      <c r="D125" s="1"/>
      <c r="E125" s="137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"/>
      <c r="Z125" s="1"/>
      <c r="AA125" s="1"/>
      <c r="AB125" s="1"/>
      <c r="AC125" s="1"/>
    </row>
    <row r="126" spans="1:29" ht="16.5" customHeight="1" x14ac:dyDescent="0.2">
      <c r="A126" s="4"/>
      <c r="B126" s="1"/>
      <c r="C126" s="5"/>
      <c r="D126" s="1"/>
      <c r="E126" s="137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"/>
      <c r="Z126" s="1"/>
      <c r="AA126" s="1"/>
      <c r="AB126" s="1"/>
      <c r="AC126" s="1"/>
    </row>
    <row r="127" spans="1:29" ht="16.5" customHeight="1" x14ac:dyDescent="0.2">
      <c r="A127" s="4"/>
      <c r="B127" s="1"/>
      <c r="C127" s="5"/>
      <c r="D127" s="1"/>
      <c r="E127" s="137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"/>
      <c r="Z127" s="1"/>
      <c r="AA127" s="1"/>
      <c r="AB127" s="1"/>
      <c r="AC127" s="1"/>
    </row>
    <row r="128" spans="1:29" ht="16.5" customHeight="1" x14ac:dyDescent="0.2">
      <c r="A128" s="4"/>
      <c r="B128" s="1"/>
      <c r="C128" s="5"/>
      <c r="D128" s="1"/>
      <c r="E128" s="137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"/>
      <c r="Z128" s="1"/>
      <c r="AA128" s="1"/>
      <c r="AB128" s="1"/>
      <c r="AC128" s="1"/>
    </row>
    <row r="129" spans="1:29" ht="16.5" customHeight="1" x14ac:dyDescent="0.2">
      <c r="A129" s="4"/>
      <c r="B129" s="1"/>
      <c r="C129" s="5"/>
      <c r="D129" s="1"/>
      <c r="E129" s="137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"/>
      <c r="Z129" s="1"/>
      <c r="AA129" s="1"/>
      <c r="AB129" s="1"/>
      <c r="AC129" s="1"/>
    </row>
    <row r="130" spans="1:29" ht="16.5" customHeight="1" x14ac:dyDescent="0.2">
      <c r="A130" s="4"/>
      <c r="B130" s="1"/>
      <c r="C130" s="5"/>
      <c r="D130" s="1"/>
      <c r="E130" s="137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"/>
      <c r="Z130" s="1"/>
      <c r="AA130" s="1"/>
      <c r="AB130" s="1"/>
      <c r="AC130" s="1"/>
    </row>
    <row r="131" spans="1:29" ht="16.5" customHeight="1" x14ac:dyDescent="0.2">
      <c r="A131" s="4"/>
      <c r="B131" s="1"/>
      <c r="C131" s="5"/>
      <c r="D131" s="1"/>
      <c r="E131" s="137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"/>
      <c r="Z131" s="1"/>
      <c r="AA131" s="1"/>
      <c r="AB131" s="1"/>
      <c r="AC131" s="1"/>
    </row>
    <row r="132" spans="1:29" ht="16.5" customHeight="1" x14ac:dyDescent="0.2">
      <c r="A132" s="4"/>
      <c r="B132" s="1"/>
      <c r="C132" s="5"/>
      <c r="D132" s="1"/>
      <c r="E132" s="137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"/>
      <c r="Z132" s="1"/>
      <c r="AA132" s="1"/>
      <c r="AB132" s="1"/>
      <c r="AC132" s="1"/>
    </row>
    <row r="133" spans="1:29" ht="16.5" customHeight="1" x14ac:dyDescent="0.2">
      <c r="A133" s="4"/>
      <c r="B133" s="1"/>
      <c r="C133" s="5"/>
      <c r="D133" s="1"/>
      <c r="E133" s="137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"/>
      <c r="Z133" s="1"/>
      <c r="AA133" s="1"/>
      <c r="AB133" s="1"/>
      <c r="AC133" s="1"/>
    </row>
    <row r="134" spans="1:29" ht="16.5" customHeight="1" x14ac:dyDescent="0.2">
      <c r="A134" s="4"/>
      <c r="B134" s="1"/>
      <c r="C134" s="5"/>
      <c r="D134" s="1"/>
      <c r="E134" s="137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"/>
      <c r="Z134" s="1"/>
      <c r="AA134" s="1"/>
      <c r="AB134" s="1"/>
      <c r="AC134" s="1"/>
    </row>
    <row r="135" spans="1:29" ht="16.5" customHeight="1" x14ac:dyDescent="0.2">
      <c r="A135" s="4"/>
      <c r="B135" s="1"/>
      <c r="C135" s="5"/>
      <c r="D135" s="1"/>
      <c r="E135" s="137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"/>
      <c r="Z135" s="1"/>
      <c r="AA135" s="1"/>
      <c r="AB135" s="1"/>
      <c r="AC135" s="1"/>
    </row>
    <row r="136" spans="1:29" ht="16.5" customHeight="1" x14ac:dyDescent="0.2">
      <c r="A136" s="4"/>
      <c r="B136" s="1"/>
      <c r="C136" s="5"/>
      <c r="D136" s="1"/>
      <c r="E136" s="137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"/>
      <c r="Z136" s="1"/>
      <c r="AA136" s="1"/>
      <c r="AB136" s="1"/>
      <c r="AC136" s="1"/>
    </row>
    <row r="137" spans="1:29" ht="16.5" customHeight="1" x14ac:dyDescent="0.2">
      <c r="A137" s="4"/>
      <c r="B137" s="1"/>
      <c r="C137" s="5"/>
      <c r="D137" s="1"/>
      <c r="E137" s="137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"/>
      <c r="Z137" s="1"/>
      <c r="AA137" s="1"/>
      <c r="AB137" s="1"/>
      <c r="AC137" s="1"/>
    </row>
    <row r="138" spans="1:29" ht="16.5" customHeight="1" x14ac:dyDescent="0.2">
      <c r="A138" s="4"/>
      <c r="B138" s="1"/>
      <c r="C138" s="5"/>
      <c r="D138" s="1"/>
      <c r="E138" s="137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"/>
      <c r="Z138" s="1"/>
      <c r="AA138" s="1"/>
      <c r="AB138" s="1"/>
      <c r="AC138" s="1"/>
    </row>
    <row r="139" spans="1:29" ht="16.5" customHeight="1" x14ac:dyDescent="0.2">
      <c r="A139" s="4"/>
      <c r="B139" s="1"/>
      <c r="C139" s="5"/>
      <c r="D139" s="1"/>
      <c r="E139" s="137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"/>
      <c r="Z139" s="1"/>
      <c r="AA139" s="1"/>
      <c r="AB139" s="1"/>
      <c r="AC139" s="1"/>
    </row>
    <row r="140" spans="1:29" ht="16.5" customHeight="1" x14ac:dyDescent="0.2">
      <c r="A140" s="4"/>
      <c r="B140" s="1"/>
      <c r="C140" s="5"/>
      <c r="D140" s="1"/>
      <c r="E140" s="137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"/>
      <c r="Z140" s="1"/>
      <c r="AA140" s="1"/>
      <c r="AB140" s="1"/>
      <c r="AC140" s="1"/>
    </row>
    <row r="141" spans="1:29" ht="16.5" customHeight="1" x14ac:dyDescent="0.2">
      <c r="A141" s="4"/>
      <c r="B141" s="1"/>
      <c r="C141" s="5"/>
      <c r="D141" s="1"/>
      <c r="E141" s="137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"/>
      <c r="Z141" s="1"/>
      <c r="AA141" s="1"/>
      <c r="AB141" s="1"/>
      <c r="AC141" s="1"/>
    </row>
    <row r="142" spans="1:29" ht="16.5" customHeight="1" x14ac:dyDescent="0.2">
      <c r="A142" s="4"/>
      <c r="B142" s="1"/>
      <c r="C142" s="5"/>
      <c r="D142" s="1"/>
      <c r="E142" s="137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"/>
      <c r="Z142" s="1"/>
      <c r="AA142" s="1"/>
      <c r="AB142" s="1"/>
      <c r="AC142" s="1"/>
    </row>
    <row r="143" spans="1:29" ht="16.5" customHeight="1" x14ac:dyDescent="0.2">
      <c r="A143" s="4"/>
      <c r="B143" s="1"/>
      <c r="C143" s="5"/>
      <c r="D143" s="1"/>
      <c r="E143" s="137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"/>
      <c r="Z143" s="1"/>
      <c r="AA143" s="1"/>
      <c r="AB143" s="1"/>
      <c r="AC143" s="1"/>
    </row>
    <row r="144" spans="1:29" ht="16.5" customHeight="1" x14ac:dyDescent="0.2">
      <c r="A144" s="4"/>
      <c r="B144" s="1"/>
      <c r="C144" s="5"/>
      <c r="D144" s="1"/>
      <c r="E144" s="137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"/>
      <c r="Z144" s="1"/>
      <c r="AA144" s="1"/>
      <c r="AB144" s="1"/>
      <c r="AC144" s="1"/>
    </row>
    <row r="145" spans="1:29" ht="16.5" customHeight="1" x14ac:dyDescent="0.2">
      <c r="A145" s="4"/>
      <c r="B145" s="1"/>
      <c r="C145" s="5"/>
      <c r="D145" s="1"/>
      <c r="E145" s="137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"/>
      <c r="Z145" s="1"/>
      <c r="AA145" s="1"/>
      <c r="AB145" s="1"/>
      <c r="AC145" s="1"/>
    </row>
    <row r="146" spans="1:29" ht="16.5" customHeight="1" x14ac:dyDescent="0.2">
      <c r="A146" s="4"/>
      <c r="B146" s="1"/>
      <c r="C146" s="5"/>
      <c r="D146" s="1"/>
      <c r="E146" s="137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"/>
      <c r="Z146" s="1"/>
      <c r="AA146" s="1"/>
      <c r="AB146" s="1"/>
      <c r="AC146" s="1"/>
    </row>
    <row r="147" spans="1:29" ht="16.5" customHeight="1" x14ac:dyDescent="0.2">
      <c r="A147" s="4"/>
      <c r="B147" s="1"/>
      <c r="C147" s="5"/>
      <c r="D147" s="1"/>
      <c r="E147" s="137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"/>
      <c r="Z147" s="1"/>
      <c r="AA147" s="1"/>
      <c r="AB147" s="1"/>
      <c r="AC147" s="1"/>
    </row>
    <row r="148" spans="1:29" ht="16.5" customHeight="1" x14ac:dyDescent="0.2">
      <c r="A148" s="4"/>
      <c r="B148" s="1"/>
      <c r="C148" s="5"/>
      <c r="D148" s="1"/>
      <c r="E148" s="137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"/>
      <c r="Z148" s="1"/>
      <c r="AA148" s="1"/>
      <c r="AB148" s="1"/>
      <c r="AC148" s="1"/>
    </row>
    <row r="149" spans="1:29" ht="16.5" customHeight="1" x14ac:dyDescent="0.2">
      <c r="A149" s="4"/>
      <c r="B149" s="1"/>
      <c r="C149" s="5"/>
      <c r="D149" s="1"/>
      <c r="E149" s="137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"/>
      <c r="Z149" s="1"/>
      <c r="AA149" s="1"/>
      <c r="AB149" s="1"/>
      <c r="AC149" s="1"/>
    </row>
    <row r="150" spans="1:29" ht="16.5" customHeight="1" x14ac:dyDescent="0.2">
      <c r="A150" s="4"/>
      <c r="B150" s="1"/>
      <c r="C150" s="5"/>
      <c r="D150" s="1"/>
      <c r="E150" s="137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"/>
      <c r="Z150" s="1"/>
      <c r="AA150" s="1"/>
      <c r="AB150" s="1"/>
      <c r="AC150" s="1"/>
    </row>
    <row r="151" spans="1:29" ht="16.5" customHeight="1" x14ac:dyDescent="0.2">
      <c r="A151" s="4"/>
      <c r="B151" s="1"/>
      <c r="C151" s="5"/>
      <c r="D151" s="1"/>
      <c r="E151" s="137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"/>
      <c r="Z151" s="1"/>
      <c r="AA151" s="1"/>
      <c r="AB151" s="1"/>
      <c r="AC151" s="1"/>
    </row>
    <row r="152" spans="1:29" ht="16.5" customHeight="1" x14ac:dyDescent="0.2">
      <c r="A152" s="4"/>
      <c r="B152" s="1"/>
      <c r="C152" s="5"/>
      <c r="D152" s="1"/>
      <c r="E152" s="137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"/>
      <c r="Z152" s="1"/>
      <c r="AA152" s="1"/>
      <c r="AB152" s="1"/>
      <c r="AC152" s="1"/>
    </row>
    <row r="153" spans="1:29" ht="16.5" customHeight="1" x14ac:dyDescent="0.2">
      <c r="A153" s="4"/>
      <c r="B153" s="1"/>
      <c r="C153" s="5"/>
      <c r="D153" s="1"/>
      <c r="E153" s="137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"/>
      <c r="Z153" s="1"/>
      <c r="AA153" s="1"/>
      <c r="AB153" s="1"/>
      <c r="AC153" s="1"/>
    </row>
    <row r="154" spans="1:29" ht="16.5" customHeight="1" x14ac:dyDescent="0.2">
      <c r="A154" s="4"/>
      <c r="B154" s="1"/>
      <c r="C154" s="5"/>
      <c r="D154" s="1"/>
      <c r="E154" s="137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"/>
      <c r="Z154" s="1"/>
      <c r="AA154" s="1"/>
      <c r="AB154" s="1"/>
      <c r="AC154" s="1"/>
    </row>
    <row r="155" spans="1:29" ht="16.5" customHeight="1" x14ac:dyDescent="0.2">
      <c r="A155" s="4"/>
      <c r="B155" s="1"/>
      <c r="C155" s="5"/>
      <c r="D155" s="1"/>
      <c r="E155" s="137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"/>
      <c r="Z155" s="1"/>
      <c r="AA155" s="1"/>
      <c r="AB155" s="1"/>
      <c r="AC155" s="1"/>
    </row>
    <row r="156" spans="1:29" ht="16.5" customHeight="1" x14ac:dyDescent="0.2">
      <c r="A156" s="4"/>
      <c r="B156" s="1"/>
      <c r="C156" s="5"/>
      <c r="D156" s="1"/>
      <c r="E156" s="137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"/>
      <c r="Z156" s="1"/>
      <c r="AA156" s="1"/>
      <c r="AB156" s="1"/>
      <c r="AC156" s="1"/>
    </row>
    <row r="157" spans="1:29" ht="16.5" customHeight="1" x14ac:dyDescent="0.2">
      <c r="A157" s="4"/>
      <c r="B157" s="1"/>
      <c r="C157" s="5"/>
      <c r="D157" s="1"/>
      <c r="E157" s="137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"/>
      <c r="Z157" s="1"/>
      <c r="AA157" s="1"/>
      <c r="AB157" s="1"/>
      <c r="AC157" s="1"/>
    </row>
    <row r="158" spans="1:29" ht="16.5" customHeight="1" x14ac:dyDescent="0.2">
      <c r="A158" s="4"/>
      <c r="B158" s="1"/>
      <c r="C158" s="5"/>
      <c r="D158" s="1"/>
      <c r="E158" s="137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"/>
      <c r="Z158" s="1"/>
      <c r="AA158" s="1"/>
      <c r="AB158" s="1"/>
      <c r="AC158" s="1"/>
    </row>
    <row r="159" spans="1:29" ht="16.5" customHeight="1" x14ac:dyDescent="0.2">
      <c r="A159" s="4"/>
      <c r="B159" s="1"/>
      <c r="C159" s="5"/>
      <c r="D159" s="1"/>
      <c r="E159" s="137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"/>
      <c r="Z159" s="1"/>
      <c r="AA159" s="1"/>
      <c r="AB159" s="1"/>
      <c r="AC159" s="1"/>
    </row>
    <row r="160" spans="1:29" ht="13.5" customHeight="1" x14ac:dyDescent="0.2">
      <c r="A160" s="4"/>
      <c r="B160" s="1"/>
      <c r="C160" s="5"/>
      <c r="D160" s="1"/>
      <c r="E160" s="137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"/>
      <c r="Z160" s="1"/>
      <c r="AA160" s="1"/>
      <c r="AB160" s="1"/>
      <c r="AC160" s="1"/>
    </row>
    <row r="161" spans="1:29" ht="13.5" customHeight="1" x14ac:dyDescent="0.2">
      <c r="A161" s="4"/>
      <c r="B161" s="1"/>
      <c r="C161" s="5"/>
      <c r="D161" s="1"/>
      <c r="E161" s="137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"/>
      <c r="Z161" s="1"/>
      <c r="AA161" s="1"/>
      <c r="AB161" s="1"/>
      <c r="AC161" s="1"/>
    </row>
    <row r="162" spans="1:29" ht="13.5" customHeight="1" x14ac:dyDescent="0.2">
      <c r="A162" s="4"/>
      <c r="B162" s="1"/>
      <c r="C162" s="5"/>
      <c r="D162" s="1"/>
      <c r="E162" s="137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"/>
      <c r="Z162" s="1"/>
      <c r="AA162" s="1"/>
      <c r="AB162" s="1"/>
      <c r="AC162" s="1"/>
    </row>
    <row r="163" spans="1:29" ht="13.5" customHeight="1" x14ac:dyDescent="0.2">
      <c r="A163" s="4"/>
      <c r="B163" s="1"/>
      <c r="C163" s="5"/>
      <c r="D163" s="1"/>
      <c r="E163" s="137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"/>
      <c r="Z163" s="1"/>
      <c r="AA163" s="1"/>
      <c r="AB163" s="1"/>
      <c r="AC163" s="1"/>
    </row>
    <row r="164" spans="1:29" ht="13.5" customHeight="1" x14ac:dyDescent="0.2">
      <c r="A164" s="4"/>
      <c r="B164" s="1"/>
      <c r="C164" s="5"/>
      <c r="D164" s="1"/>
      <c r="E164" s="137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"/>
      <c r="Z164" s="1"/>
      <c r="AA164" s="1"/>
      <c r="AB164" s="1"/>
      <c r="AC164" s="1"/>
    </row>
    <row r="165" spans="1:29" ht="13.5" customHeight="1" x14ac:dyDescent="0.2">
      <c r="A165" s="4"/>
      <c r="B165" s="1"/>
      <c r="C165" s="5"/>
      <c r="D165" s="1"/>
      <c r="E165" s="137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"/>
      <c r="Z165" s="1"/>
      <c r="AA165" s="1"/>
      <c r="AB165" s="1"/>
      <c r="AC165" s="1"/>
    </row>
    <row r="166" spans="1:29" ht="13.5" customHeight="1" x14ac:dyDescent="0.2">
      <c r="A166" s="4"/>
      <c r="B166" s="1"/>
      <c r="C166" s="5"/>
      <c r="D166" s="1"/>
      <c r="E166" s="137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"/>
      <c r="Z166" s="1"/>
      <c r="AA166" s="1"/>
      <c r="AB166" s="1"/>
      <c r="AC166" s="1"/>
    </row>
    <row r="167" spans="1:29" ht="13.5" customHeight="1" x14ac:dyDescent="0.2">
      <c r="A167" s="4"/>
      <c r="B167" s="1"/>
      <c r="C167" s="5"/>
      <c r="D167" s="1"/>
      <c r="E167" s="137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"/>
      <c r="Z167" s="1"/>
      <c r="AA167" s="1"/>
      <c r="AB167" s="1"/>
      <c r="AC167" s="1"/>
    </row>
    <row r="168" spans="1:29" ht="13.5" customHeight="1" x14ac:dyDescent="0.2">
      <c r="A168" s="4"/>
      <c r="B168" s="1"/>
      <c r="C168" s="5"/>
      <c r="D168" s="1"/>
      <c r="E168" s="137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"/>
      <c r="Z168" s="1"/>
      <c r="AA168" s="1"/>
      <c r="AB168" s="1"/>
      <c r="AC168" s="1"/>
    </row>
    <row r="169" spans="1:29" ht="13.5" customHeight="1" x14ac:dyDescent="0.2">
      <c r="A169" s="4"/>
      <c r="B169" s="1"/>
      <c r="C169" s="5"/>
      <c r="D169" s="1"/>
      <c r="E169" s="137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"/>
      <c r="Z169" s="1"/>
      <c r="AA169" s="1"/>
      <c r="AB169" s="1"/>
      <c r="AC169" s="1"/>
    </row>
    <row r="170" spans="1:29" ht="13.5" customHeight="1" x14ac:dyDescent="0.2">
      <c r="A170" s="4"/>
      <c r="B170" s="1"/>
      <c r="C170" s="5"/>
      <c r="D170" s="1"/>
      <c r="E170" s="137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"/>
      <c r="Z170" s="1"/>
      <c r="AA170" s="1"/>
      <c r="AB170" s="1"/>
      <c r="AC170" s="1"/>
    </row>
    <row r="171" spans="1:29" ht="13.5" customHeight="1" x14ac:dyDescent="0.2">
      <c r="A171" s="4"/>
      <c r="B171" s="1"/>
      <c r="C171" s="5"/>
      <c r="D171" s="1"/>
      <c r="E171" s="137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"/>
      <c r="Z171" s="1"/>
      <c r="AA171" s="1"/>
      <c r="AB171" s="1"/>
      <c r="AC171" s="1"/>
    </row>
    <row r="172" spans="1:29" ht="13.5" customHeight="1" x14ac:dyDescent="0.2">
      <c r="A172" s="4"/>
      <c r="B172" s="1"/>
      <c r="C172" s="5"/>
      <c r="D172" s="1"/>
      <c r="E172" s="137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"/>
      <c r="Z172" s="1"/>
      <c r="AA172" s="1"/>
      <c r="AB172" s="1"/>
      <c r="AC172" s="1"/>
    </row>
    <row r="173" spans="1:29" ht="13.5" customHeight="1" x14ac:dyDescent="0.2">
      <c r="A173" s="4"/>
      <c r="B173" s="1"/>
      <c r="C173" s="5"/>
      <c r="D173" s="1"/>
      <c r="E173" s="137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"/>
      <c r="Z173" s="1"/>
      <c r="AA173" s="1"/>
      <c r="AB173" s="1"/>
      <c r="AC173" s="1"/>
    </row>
    <row r="174" spans="1:29" ht="13.5" customHeight="1" x14ac:dyDescent="0.2">
      <c r="A174" s="4"/>
      <c r="B174" s="1"/>
      <c r="C174" s="5"/>
      <c r="D174" s="1"/>
      <c r="E174" s="137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"/>
      <c r="Z174" s="1"/>
      <c r="AA174" s="1"/>
      <c r="AB174" s="1"/>
      <c r="AC174" s="1"/>
    </row>
    <row r="175" spans="1:29" ht="13.5" customHeight="1" x14ac:dyDescent="0.2">
      <c r="A175" s="4"/>
      <c r="B175" s="1"/>
      <c r="C175" s="5"/>
      <c r="D175" s="1"/>
      <c r="E175" s="137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"/>
      <c r="Z175" s="1"/>
      <c r="AA175" s="1"/>
      <c r="AB175" s="1"/>
      <c r="AC175" s="1"/>
    </row>
    <row r="176" spans="1:29" ht="13.5" customHeight="1" x14ac:dyDescent="0.2">
      <c r="A176" s="4"/>
      <c r="B176" s="1"/>
      <c r="C176" s="5"/>
      <c r="D176" s="1"/>
      <c r="E176" s="137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"/>
      <c r="Z176" s="1"/>
      <c r="AA176" s="1"/>
      <c r="AB176" s="1"/>
      <c r="AC176" s="1"/>
    </row>
    <row r="177" spans="1:29" ht="13.5" customHeight="1" x14ac:dyDescent="0.2">
      <c r="A177" s="4"/>
      <c r="B177" s="1"/>
      <c r="C177" s="5"/>
      <c r="D177" s="1"/>
      <c r="E177" s="137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"/>
      <c r="Z177" s="1"/>
      <c r="AA177" s="1"/>
      <c r="AB177" s="1"/>
      <c r="AC177" s="1"/>
    </row>
    <row r="178" spans="1:29" ht="13.5" customHeight="1" x14ac:dyDescent="0.2">
      <c r="A178" s="4"/>
      <c r="B178" s="1"/>
      <c r="C178" s="5"/>
      <c r="D178" s="1"/>
      <c r="E178" s="137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"/>
      <c r="Z178" s="1"/>
      <c r="AA178" s="1"/>
      <c r="AB178" s="1"/>
      <c r="AC178" s="1"/>
    </row>
    <row r="179" spans="1:29" ht="13.5" customHeight="1" x14ac:dyDescent="0.2">
      <c r="A179" s="4"/>
      <c r="B179" s="1"/>
      <c r="C179" s="5"/>
      <c r="D179" s="1"/>
      <c r="E179" s="137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"/>
      <c r="Z179" s="1"/>
      <c r="AA179" s="1"/>
      <c r="AB179" s="1"/>
      <c r="AC179" s="1"/>
    </row>
    <row r="180" spans="1:29" ht="13.5" customHeight="1" x14ac:dyDescent="0.2">
      <c r="A180" s="4"/>
      <c r="B180" s="1"/>
      <c r="C180" s="5"/>
      <c r="D180" s="1"/>
      <c r="E180" s="137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"/>
      <c r="Z180" s="1"/>
      <c r="AA180" s="1"/>
      <c r="AB180" s="1"/>
      <c r="AC180" s="1"/>
    </row>
    <row r="181" spans="1:29" ht="13.5" customHeight="1" x14ac:dyDescent="0.2">
      <c r="A181" s="4"/>
      <c r="B181" s="1"/>
      <c r="C181" s="5"/>
      <c r="D181" s="1"/>
      <c r="E181" s="137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"/>
      <c r="Z181" s="1"/>
      <c r="AA181" s="1"/>
      <c r="AB181" s="1"/>
      <c r="AC181" s="1"/>
    </row>
    <row r="182" spans="1:29" ht="13.5" customHeight="1" x14ac:dyDescent="0.2">
      <c r="A182" s="4"/>
      <c r="B182" s="1"/>
      <c r="C182" s="5"/>
      <c r="D182" s="1"/>
      <c r="E182" s="137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"/>
      <c r="Z182" s="1"/>
      <c r="AA182" s="1"/>
      <c r="AB182" s="1"/>
      <c r="AC182" s="1"/>
    </row>
    <row r="183" spans="1:29" ht="13.5" customHeight="1" x14ac:dyDescent="0.2">
      <c r="A183" s="4"/>
      <c r="B183" s="1"/>
      <c r="C183" s="5"/>
      <c r="D183" s="1"/>
      <c r="E183" s="137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"/>
      <c r="Z183" s="1"/>
      <c r="AA183" s="1"/>
      <c r="AB183" s="1"/>
      <c r="AC183" s="1"/>
    </row>
    <row r="184" spans="1:29" ht="13.5" customHeight="1" x14ac:dyDescent="0.2">
      <c r="A184" s="4"/>
      <c r="B184" s="1"/>
      <c r="C184" s="5"/>
      <c r="D184" s="1"/>
      <c r="E184" s="137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"/>
      <c r="Z184" s="1"/>
      <c r="AA184" s="1"/>
      <c r="AB184" s="1"/>
      <c r="AC184" s="1"/>
    </row>
    <row r="185" spans="1:29" ht="13.5" customHeight="1" x14ac:dyDescent="0.2">
      <c r="A185" s="4"/>
      <c r="B185" s="1"/>
      <c r="C185" s="5"/>
      <c r="D185" s="1"/>
      <c r="E185" s="137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"/>
      <c r="Z185" s="1"/>
      <c r="AA185" s="1"/>
      <c r="AB185" s="1"/>
      <c r="AC185" s="1"/>
    </row>
    <row r="186" spans="1:29" ht="13.5" customHeight="1" x14ac:dyDescent="0.2">
      <c r="A186" s="4"/>
      <c r="B186" s="1"/>
      <c r="C186" s="5"/>
      <c r="D186" s="1"/>
      <c r="E186" s="137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"/>
      <c r="Z186" s="1"/>
      <c r="AA186" s="1"/>
      <c r="AB186" s="1"/>
      <c r="AC186" s="1"/>
    </row>
    <row r="187" spans="1:29" ht="13.5" customHeight="1" x14ac:dyDescent="0.2">
      <c r="A187" s="4"/>
      <c r="B187" s="1"/>
      <c r="C187" s="5"/>
      <c r="D187" s="1"/>
      <c r="E187" s="137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"/>
      <c r="Z187" s="1"/>
      <c r="AA187" s="1"/>
      <c r="AB187" s="1"/>
      <c r="AC187" s="1"/>
    </row>
    <row r="188" spans="1:29" ht="13.5" customHeight="1" x14ac:dyDescent="0.2">
      <c r="A188" s="4"/>
      <c r="B188" s="1"/>
      <c r="C188" s="5"/>
      <c r="D188" s="1"/>
      <c r="E188" s="137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"/>
      <c r="Z188" s="1"/>
      <c r="AA188" s="1"/>
      <c r="AB188" s="1"/>
      <c r="AC188" s="1"/>
    </row>
    <row r="189" spans="1:29" ht="13.5" customHeight="1" x14ac:dyDescent="0.2">
      <c r="A189" s="4"/>
      <c r="B189" s="1"/>
      <c r="C189" s="5"/>
      <c r="D189" s="1"/>
      <c r="E189" s="137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"/>
      <c r="Z189" s="1"/>
      <c r="AA189" s="1"/>
      <c r="AB189" s="1"/>
      <c r="AC189" s="1"/>
    </row>
    <row r="190" spans="1:29" ht="13.5" customHeight="1" x14ac:dyDescent="0.2">
      <c r="A190" s="4"/>
      <c r="B190" s="1"/>
      <c r="C190" s="5"/>
      <c r="D190" s="1"/>
      <c r="E190" s="137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"/>
      <c r="Z190" s="1"/>
      <c r="AA190" s="1"/>
      <c r="AB190" s="1"/>
      <c r="AC190" s="1"/>
    </row>
    <row r="191" spans="1:29" ht="13.5" customHeight="1" x14ac:dyDescent="0.2">
      <c r="A191" s="4"/>
      <c r="B191" s="1"/>
      <c r="C191" s="5"/>
      <c r="D191" s="1"/>
      <c r="E191" s="137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"/>
      <c r="Z191" s="1"/>
      <c r="AA191" s="1"/>
      <c r="AB191" s="1"/>
      <c r="AC191" s="1"/>
    </row>
    <row r="192" spans="1:29" ht="13.5" customHeight="1" x14ac:dyDescent="0.2">
      <c r="A192" s="4"/>
      <c r="B192" s="1"/>
      <c r="C192" s="5"/>
      <c r="D192" s="1"/>
      <c r="E192" s="137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"/>
      <c r="Z192" s="1"/>
      <c r="AA192" s="1"/>
      <c r="AB192" s="1"/>
      <c r="AC192" s="1"/>
    </row>
    <row r="193" spans="1:29" ht="13.5" customHeight="1" x14ac:dyDescent="0.2">
      <c r="A193" s="4"/>
      <c r="B193" s="1"/>
      <c r="C193" s="5"/>
      <c r="D193" s="1"/>
      <c r="E193" s="137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"/>
      <c r="Z193" s="1"/>
      <c r="AA193" s="1"/>
      <c r="AB193" s="1"/>
      <c r="AC193" s="1"/>
    </row>
    <row r="194" spans="1:29" ht="13.5" customHeight="1" x14ac:dyDescent="0.2">
      <c r="A194" s="4"/>
      <c r="B194" s="1"/>
      <c r="C194" s="5"/>
      <c r="D194" s="1"/>
      <c r="E194" s="137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"/>
      <c r="Z194" s="1"/>
      <c r="AA194" s="1"/>
      <c r="AB194" s="1"/>
      <c r="AC194" s="1"/>
    </row>
    <row r="195" spans="1:29" ht="13.5" customHeight="1" x14ac:dyDescent="0.2">
      <c r="A195" s="4"/>
      <c r="B195" s="1"/>
      <c r="C195" s="5"/>
      <c r="D195" s="1"/>
      <c r="E195" s="137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"/>
      <c r="Z195" s="1"/>
      <c r="AA195" s="1"/>
      <c r="AB195" s="1"/>
      <c r="AC195" s="1"/>
    </row>
    <row r="196" spans="1:29" ht="13.5" customHeight="1" x14ac:dyDescent="0.2">
      <c r="A196" s="4"/>
      <c r="B196" s="1"/>
      <c r="C196" s="5"/>
      <c r="D196" s="1"/>
      <c r="E196" s="137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"/>
      <c r="Z196" s="1"/>
      <c r="AA196" s="1"/>
      <c r="AB196" s="1"/>
      <c r="AC196" s="1"/>
    </row>
    <row r="197" spans="1:29" ht="13.5" customHeight="1" x14ac:dyDescent="0.2">
      <c r="A197" s="4"/>
      <c r="B197" s="1"/>
      <c r="C197" s="5"/>
      <c r="D197" s="1"/>
      <c r="E197" s="137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"/>
      <c r="Z197" s="1"/>
      <c r="AA197" s="1"/>
      <c r="AB197" s="1"/>
      <c r="AC197" s="1"/>
    </row>
    <row r="198" spans="1:29" ht="13.5" customHeight="1" x14ac:dyDescent="0.2">
      <c r="A198" s="4"/>
      <c r="B198" s="1"/>
      <c r="C198" s="5"/>
      <c r="D198" s="1"/>
      <c r="E198" s="137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"/>
      <c r="Z198" s="1"/>
      <c r="AA198" s="1"/>
      <c r="AB198" s="1"/>
      <c r="AC198" s="1"/>
    </row>
    <row r="199" spans="1:29" ht="13.5" customHeight="1" x14ac:dyDescent="0.2">
      <c r="A199" s="4"/>
      <c r="B199" s="1"/>
      <c r="C199" s="5"/>
      <c r="D199" s="1"/>
      <c r="E199" s="137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"/>
      <c r="Z199" s="1"/>
      <c r="AA199" s="1"/>
      <c r="AB199" s="1"/>
      <c r="AC199" s="1"/>
    </row>
    <row r="200" spans="1:29" ht="13.5" customHeight="1" x14ac:dyDescent="0.2">
      <c r="A200" s="4"/>
      <c r="B200" s="1"/>
      <c r="C200" s="5"/>
      <c r="D200" s="1"/>
      <c r="E200" s="137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"/>
      <c r="Z200" s="1"/>
      <c r="AA200" s="1"/>
      <c r="AB200" s="1"/>
      <c r="AC200" s="1"/>
    </row>
    <row r="201" spans="1:29" ht="13.5" customHeight="1" x14ac:dyDescent="0.2">
      <c r="A201" s="4"/>
      <c r="B201" s="1"/>
      <c r="C201" s="5"/>
      <c r="D201" s="1"/>
      <c r="E201" s="137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"/>
      <c r="Z201" s="1"/>
      <c r="AA201" s="1"/>
      <c r="AB201" s="1"/>
      <c r="AC201" s="1"/>
    </row>
    <row r="202" spans="1:29" ht="13.5" customHeight="1" x14ac:dyDescent="0.2">
      <c r="A202" s="4"/>
      <c r="B202" s="1"/>
      <c r="C202" s="5"/>
      <c r="D202" s="1"/>
      <c r="E202" s="137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"/>
      <c r="Z202" s="1"/>
      <c r="AA202" s="1"/>
      <c r="AB202" s="1"/>
      <c r="AC202" s="1"/>
    </row>
    <row r="203" spans="1:29" ht="13.5" customHeight="1" x14ac:dyDescent="0.2">
      <c r="A203" s="4"/>
      <c r="B203" s="1"/>
      <c r="C203" s="5"/>
      <c r="D203" s="1"/>
      <c r="E203" s="137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"/>
      <c r="Z203" s="1"/>
      <c r="AA203" s="1"/>
      <c r="AB203" s="1"/>
      <c r="AC203" s="1"/>
    </row>
    <row r="204" spans="1:29" ht="13.5" customHeight="1" x14ac:dyDescent="0.2">
      <c r="A204" s="4"/>
      <c r="B204" s="1"/>
      <c r="C204" s="5"/>
      <c r="D204" s="1"/>
      <c r="E204" s="137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"/>
      <c r="Z204" s="1"/>
      <c r="AA204" s="1"/>
      <c r="AB204" s="1"/>
      <c r="AC204" s="1"/>
    </row>
    <row r="205" spans="1:29" ht="13.5" customHeight="1" x14ac:dyDescent="0.2">
      <c r="A205" s="4"/>
      <c r="B205" s="1"/>
      <c r="C205" s="5"/>
      <c r="D205" s="1"/>
      <c r="E205" s="137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"/>
      <c r="Z205" s="1"/>
      <c r="AA205" s="1"/>
      <c r="AB205" s="1"/>
      <c r="AC205" s="1"/>
    </row>
    <row r="206" spans="1:29" ht="13.5" customHeight="1" x14ac:dyDescent="0.2">
      <c r="A206" s="4"/>
      <c r="B206" s="1"/>
      <c r="C206" s="5"/>
      <c r="D206" s="1"/>
      <c r="E206" s="137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"/>
      <c r="Z206" s="1"/>
      <c r="AA206" s="1"/>
      <c r="AB206" s="1"/>
      <c r="AC206" s="1"/>
    </row>
    <row r="207" spans="1:29" ht="13.5" customHeight="1" x14ac:dyDescent="0.2">
      <c r="A207" s="4"/>
      <c r="B207" s="1"/>
      <c r="C207" s="5"/>
      <c r="D207" s="1"/>
      <c r="E207" s="137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"/>
      <c r="Z207" s="1"/>
      <c r="AA207" s="1"/>
      <c r="AB207" s="1"/>
      <c r="AC207" s="1"/>
    </row>
    <row r="208" spans="1:29" ht="13.5" customHeight="1" x14ac:dyDescent="0.2">
      <c r="A208" s="4"/>
      <c r="B208" s="1"/>
      <c r="C208" s="5"/>
      <c r="D208" s="1"/>
      <c r="E208" s="137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"/>
      <c r="Z208" s="1"/>
      <c r="AA208" s="1"/>
      <c r="AB208" s="1"/>
      <c r="AC208" s="1"/>
    </row>
    <row r="209" spans="1:29" ht="13.5" customHeight="1" x14ac:dyDescent="0.2">
      <c r="A209" s="4"/>
      <c r="B209" s="1"/>
      <c r="C209" s="5"/>
      <c r="D209" s="1"/>
      <c r="E209" s="137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"/>
      <c r="Z209" s="1"/>
      <c r="AA209" s="1"/>
      <c r="AB209" s="1"/>
      <c r="AC209" s="1"/>
    </row>
    <row r="210" spans="1:29" ht="13.5" customHeight="1" x14ac:dyDescent="0.2">
      <c r="A210" s="4"/>
      <c r="B210" s="1"/>
      <c r="C210" s="5"/>
      <c r="D210" s="1"/>
      <c r="E210" s="137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"/>
      <c r="Z210" s="1"/>
      <c r="AA210" s="1"/>
      <c r="AB210" s="1"/>
      <c r="AC210" s="1"/>
    </row>
    <row r="211" spans="1:29" ht="13.5" customHeight="1" x14ac:dyDescent="0.2">
      <c r="A211" s="4"/>
      <c r="B211" s="1"/>
      <c r="C211" s="5"/>
      <c r="D211" s="1"/>
      <c r="E211" s="137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"/>
      <c r="Z211" s="1"/>
      <c r="AA211" s="1"/>
      <c r="AB211" s="1"/>
      <c r="AC211" s="1"/>
    </row>
    <row r="212" spans="1:29" ht="13.5" customHeight="1" x14ac:dyDescent="0.2">
      <c r="A212" s="4"/>
      <c r="B212" s="1"/>
      <c r="C212" s="5"/>
      <c r="D212" s="1"/>
      <c r="E212" s="137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"/>
      <c r="Z212" s="1"/>
      <c r="AA212" s="1"/>
      <c r="AB212" s="1"/>
      <c r="AC212" s="1"/>
    </row>
    <row r="213" spans="1:29" ht="13.5" customHeight="1" x14ac:dyDescent="0.2">
      <c r="A213" s="4"/>
      <c r="B213" s="1"/>
      <c r="C213" s="5"/>
      <c r="D213" s="1"/>
      <c r="E213" s="137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"/>
      <c r="Z213" s="1"/>
      <c r="AA213" s="1"/>
      <c r="AB213" s="1"/>
      <c r="AC213" s="1"/>
    </row>
    <row r="214" spans="1:29" ht="13.5" customHeight="1" x14ac:dyDescent="0.2">
      <c r="A214" s="4"/>
      <c r="B214" s="1"/>
      <c r="C214" s="5"/>
      <c r="D214" s="1"/>
      <c r="E214" s="137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"/>
      <c r="Z214" s="1"/>
      <c r="AA214" s="1"/>
      <c r="AB214" s="1"/>
      <c r="AC214" s="1"/>
    </row>
    <row r="215" spans="1:29" ht="13.5" customHeight="1" x14ac:dyDescent="0.2">
      <c r="A215" s="4"/>
      <c r="B215" s="1"/>
      <c r="C215" s="5"/>
      <c r="D215" s="1"/>
      <c r="E215" s="137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"/>
      <c r="Z215" s="1"/>
      <c r="AA215" s="1"/>
      <c r="AB215" s="1"/>
      <c r="AC215" s="1"/>
    </row>
    <row r="216" spans="1:29" ht="13.5" customHeight="1" x14ac:dyDescent="0.2">
      <c r="A216" s="4"/>
      <c r="B216" s="1"/>
      <c r="C216" s="5"/>
      <c r="D216" s="1"/>
      <c r="E216" s="137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"/>
      <c r="Z216" s="1"/>
      <c r="AA216" s="1"/>
      <c r="AB216" s="1"/>
      <c r="AC216" s="1"/>
    </row>
    <row r="217" spans="1:29" ht="13.5" customHeight="1" x14ac:dyDescent="0.2">
      <c r="A217" s="4"/>
      <c r="B217" s="1"/>
      <c r="C217" s="5"/>
      <c r="D217" s="1"/>
      <c r="E217" s="137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"/>
      <c r="Z217" s="1"/>
      <c r="AA217" s="1"/>
      <c r="AB217" s="1"/>
      <c r="AC217" s="1"/>
    </row>
    <row r="218" spans="1:29" ht="13.5" customHeight="1" x14ac:dyDescent="0.2">
      <c r="A218" s="4"/>
      <c r="B218" s="1"/>
      <c r="C218" s="5"/>
      <c r="D218" s="1"/>
      <c r="E218" s="137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"/>
      <c r="Z218" s="1"/>
      <c r="AA218" s="1"/>
      <c r="AB218" s="1"/>
      <c r="AC218" s="1"/>
    </row>
    <row r="219" spans="1:29" ht="13.5" customHeight="1" x14ac:dyDescent="0.2">
      <c r="A219" s="4"/>
      <c r="B219" s="1"/>
      <c r="C219" s="5"/>
      <c r="D219" s="1"/>
      <c r="E219" s="137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"/>
      <c r="Z219" s="1"/>
      <c r="AA219" s="1"/>
      <c r="AB219" s="1"/>
      <c r="AC219" s="1"/>
    </row>
    <row r="220" spans="1:29" ht="13.5" customHeight="1" x14ac:dyDescent="0.2">
      <c r="A220" s="4"/>
      <c r="B220" s="1"/>
      <c r="C220" s="5"/>
      <c r="D220" s="1"/>
      <c r="E220" s="137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"/>
      <c r="Z220" s="1"/>
      <c r="AA220" s="1"/>
      <c r="AB220" s="1"/>
      <c r="AC220" s="1"/>
    </row>
    <row r="221" spans="1:29" ht="13.5" customHeight="1" x14ac:dyDescent="0.2">
      <c r="A221" s="4"/>
      <c r="B221" s="1"/>
      <c r="C221" s="5"/>
      <c r="D221" s="1"/>
      <c r="E221" s="137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"/>
      <c r="Z221" s="1"/>
      <c r="AA221" s="1"/>
      <c r="AB221" s="1"/>
      <c r="AC221" s="1"/>
    </row>
    <row r="222" spans="1:29" ht="13.5" customHeight="1" x14ac:dyDescent="0.2">
      <c r="A222" s="4"/>
      <c r="B222" s="1"/>
      <c r="C222" s="5"/>
      <c r="D222" s="1"/>
      <c r="E222" s="137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"/>
      <c r="Z222" s="1"/>
      <c r="AA222" s="1"/>
      <c r="AB222" s="1"/>
      <c r="AC222" s="1"/>
    </row>
    <row r="223" spans="1:29" ht="13.5" customHeight="1" x14ac:dyDescent="0.2">
      <c r="A223" s="4"/>
      <c r="B223" s="1"/>
      <c r="C223" s="5"/>
      <c r="D223" s="1"/>
      <c r="E223" s="137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"/>
      <c r="Z223" s="1"/>
      <c r="AA223" s="1"/>
      <c r="AB223" s="1"/>
      <c r="AC223" s="1"/>
    </row>
    <row r="224" spans="1:29" ht="13.5" customHeight="1" x14ac:dyDescent="0.2">
      <c r="A224" s="4"/>
      <c r="B224" s="1"/>
      <c r="C224" s="5"/>
      <c r="D224" s="1"/>
      <c r="E224" s="137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"/>
      <c r="Z224" s="1"/>
      <c r="AA224" s="1"/>
      <c r="AB224" s="1"/>
      <c r="AC224" s="1"/>
    </row>
    <row r="225" spans="1:29" ht="13.5" customHeight="1" x14ac:dyDescent="0.2">
      <c r="A225" s="4"/>
      <c r="B225" s="1"/>
      <c r="C225" s="5"/>
      <c r="D225" s="1"/>
      <c r="E225" s="137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"/>
      <c r="Z225" s="1"/>
      <c r="AA225" s="1"/>
      <c r="AB225" s="1"/>
      <c r="AC225" s="1"/>
    </row>
    <row r="226" spans="1:29" ht="13.5" customHeight="1" x14ac:dyDescent="0.2">
      <c r="A226" s="4"/>
      <c r="B226" s="1"/>
      <c r="C226" s="5"/>
      <c r="D226" s="1"/>
      <c r="E226" s="137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"/>
      <c r="Z226" s="1"/>
      <c r="AA226" s="1"/>
      <c r="AB226" s="1"/>
      <c r="AC226" s="1"/>
    </row>
    <row r="227" spans="1:29" ht="13.5" customHeight="1" x14ac:dyDescent="0.2">
      <c r="A227" s="4"/>
      <c r="B227" s="1"/>
      <c r="C227" s="5"/>
      <c r="D227" s="1"/>
      <c r="E227" s="137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"/>
      <c r="Z227" s="1"/>
      <c r="AA227" s="1"/>
      <c r="AB227" s="1"/>
      <c r="AC227" s="1"/>
    </row>
    <row r="228" spans="1:29" ht="13.5" customHeight="1" x14ac:dyDescent="0.2">
      <c r="A228" s="4"/>
      <c r="B228" s="1"/>
      <c r="C228" s="5"/>
      <c r="D228" s="1"/>
      <c r="E228" s="137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"/>
      <c r="Z228" s="1"/>
      <c r="AA228" s="1"/>
      <c r="AB228" s="1"/>
      <c r="AC228" s="1"/>
    </row>
    <row r="229" spans="1:29" ht="13.5" customHeight="1" x14ac:dyDescent="0.2">
      <c r="A229" s="4"/>
      <c r="B229" s="1"/>
      <c r="C229" s="5"/>
      <c r="D229" s="1"/>
      <c r="E229" s="137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"/>
      <c r="Z229" s="1"/>
      <c r="AA229" s="1"/>
      <c r="AB229" s="1"/>
      <c r="AC229" s="1"/>
    </row>
    <row r="230" spans="1:29" ht="13.5" customHeight="1" x14ac:dyDescent="0.2">
      <c r="A230" s="4"/>
      <c r="B230" s="1"/>
      <c r="C230" s="5"/>
      <c r="D230" s="1"/>
      <c r="E230" s="137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"/>
      <c r="Z230" s="1"/>
      <c r="AA230" s="1"/>
      <c r="AB230" s="1"/>
      <c r="AC230" s="1"/>
    </row>
    <row r="231" spans="1:29" ht="13.5" customHeight="1" x14ac:dyDescent="0.2">
      <c r="A231" s="4"/>
      <c r="B231" s="1"/>
      <c r="C231" s="5"/>
      <c r="D231" s="1"/>
      <c r="E231" s="137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"/>
      <c r="Z231" s="1"/>
      <c r="AA231" s="1"/>
      <c r="AB231" s="1"/>
      <c r="AC231" s="1"/>
    </row>
    <row r="232" spans="1:29" ht="13.5" customHeight="1" x14ac:dyDescent="0.2">
      <c r="A232" s="4"/>
      <c r="B232" s="1"/>
      <c r="C232" s="5"/>
      <c r="D232" s="1"/>
      <c r="E232" s="137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"/>
      <c r="Z232" s="1"/>
      <c r="AA232" s="1"/>
      <c r="AB232" s="1"/>
      <c r="AC232" s="1"/>
    </row>
    <row r="233" spans="1:29" ht="13.5" customHeight="1" x14ac:dyDescent="0.2">
      <c r="A233" s="4"/>
      <c r="B233" s="1"/>
      <c r="C233" s="5"/>
      <c r="D233" s="1"/>
      <c r="E233" s="137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"/>
      <c r="Z233" s="1"/>
      <c r="AA233" s="1"/>
      <c r="AB233" s="1"/>
      <c r="AC233" s="1"/>
    </row>
    <row r="234" spans="1:29" ht="13.5" customHeight="1" x14ac:dyDescent="0.2">
      <c r="A234" s="4"/>
      <c r="B234" s="1"/>
      <c r="C234" s="5"/>
      <c r="D234" s="1"/>
      <c r="E234" s="137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"/>
      <c r="Z234" s="1"/>
      <c r="AA234" s="1"/>
      <c r="AB234" s="1"/>
      <c r="AC234" s="1"/>
    </row>
    <row r="235" spans="1:29" ht="13.5" customHeight="1" x14ac:dyDescent="0.2">
      <c r="A235" s="4"/>
      <c r="B235" s="1"/>
      <c r="C235" s="5"/>
      <c r="D235" s="1"/>
      <c r="E235" s="137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"/>
      <c r="Z235" s="1"/>
      <c r="AA235" s="1"/>
      <c r="AB235" s="1"/>
      <c r="AC235" s="1"/>
    </row>
    <row r="236" spans="1:29" ht="13.5" customHeight="1" x14ac:dyDescent="0.2">
      <c r="A236" s="4"/>
      <c r="B236" s="1"/>
      <c r="C236" s="5"/>
      <c r="D236" s="1"/>
      <c r="E236" s="137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"/>
      <c r="Z236" s="1"/>
      <c r="AA236" s="1"/>
      <c r="AB236" s="1"/>
      <c r="AC236" s="1"/>
    </row>
    <row r="237" spans="1:29" ht="13.5" customHeight="1" x14ac:dyDescent="0.2">
      <c r="A237" s="4"/>
      <c r="B237" s="1"/>
      <c r="C237" s="5"/>
      <c r="D237" s="1"/>
      <c r="E237" s="137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"/>
      <c r="Z237" s="1"/>
      <c r="AA237" s="1"/>
      <c r="AB237" s="1"/>
      <c r="AC237" s="1"/>
    </row>
    <row r="238" spans="1:29" ht="13.5" customHeight="1" x14ac:dyDescent="0.2">
      <c r="A238" s="4"/>
      <c r="B238" s="1"/>
      <c r="C238" s="5"/>
      <c r="D238" s="1"/>
      <c r="E238" s="137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"/>
      <c r="Z238" s="1"/>
      <c r="AA238" s="1"/>
      <c r="AB238" s="1"/>
      <c r="AC238" s="1"/>
    </row>
    <row r="239" spans="1:29" ht="13.5" customHeight="1" x14ac:dyDescent="0.2">
      <c r="A239" s="4"/>
      <c r="B239" s="1"/>
      <c r="C239" s="5"/>
      <c r="D239" s="1"/>
      <c r="E239" s="137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"/>
      <c r="Z239" s="1"/>
      <c r="AA239" s="1"/>
      <c r="AB239" s="1"/>
      <c r="AC239" s="1"/>
    </row>
    <row r="240" spans="1:29" ht="13.5" customHeight="1" x14ac:dyDescent="0.2">
      <c r="A240" s="4"/>
      <c r="B240" s="1"/>
      <c r="C240" s="5"/>
      <c r="D240" s="1"/>
      <c r="E240" s="137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"/>
      <c r="Z240" s="1"/>
      <c r="AA240" s="1"/>
      <c r="AB240" s="1"/>
      <c r="AC240" s="1"/>
    </row>
    <row r="241" spans="1:29" ht="13.5" customHeight="1" x14ac:dyDescent="0.2">
      <c r="A241" s="4"/>
      <c r="B241" s="1"/>
      <c r="C241" s="5"/>
      <c r="D241" s="1"/>
      <c r="E241" s="137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"/>
      <c r="Z241" s="1"/>
      <c r="AA241" s="1"/>
      <c r="AB241" s="1"/>
      <c r="AC241" s="1"/>
    </row>
    <row r="242" spans="1:29" ht="13.5" customHeight="1" x14ac:dyDescent="0.2">
      <c r="A242" s="4"/>
      <c r="B242" s="1"/>
      <c r="C242" s="5"/>
      <c r="D242" s="1"/>
      <c r="E242" s="137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"/>
      <c r="Z242" s="1"/>
      <c r="AA242" s="1"/>
      <c r="AB242" s="1"/>
      <c r="AC242" s="1"/>
    </row>
    <row r="243" spans="1:29" ht="13.5" customHeight="1" x14ac:dyDescent="0.2">
      <c r="A243" s="4"/>
      <c r="B243" s="1"/>
      <c r="C243" s="5"/>
      <c r="D243" s="1"/>
      <c r="E243" s="137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"/>
      <c r="Z243" s="1"/>
      <c r="AA243" s="1"/>
      <c r="AB243" s="1"/>
      <c r="AC243" s="1"/>
    </row>
    <row r="244" spans="1:29" ht="13.5" customHeight="1" x14ac:dyDescent="0.2">
      <c r="A244" s="4"/>
      <c r="B244" s="1"/>
      <c r="C244" s="5"/>
      <c r="D244" s="1"/>
      <c r="E244" s="137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"/>
      <c r="Z244" s="1"/>
      <c r="AA244" s="1"/>
      <c r="AB244" s="1"/>
      <c r="AC244" s="1"/>
    </row>
    <row r="245" spans="1:29" ht="13.5" customHeight="1" x14ac:dyDescent="0.2">
      <c r="A245" s="4"/>
      <c r="B245" s="1"/>
      <c r="C245" s="5"/>
      <c r="D245" s="1"/>
      <c r="E245" s="137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"/>
      <c r="Z245" s="1"/>
      <c r="AA245" s="1"/>
      <c r="AB245" s="1"/>
      <c r="AC245" s="1"/>
    </row>
    <row r="246" spans="1:29" ht="13.5" customHeight="1" x14ac:dyDescent="0.2">
      <c r="A246" s="4"/>
      <c r="B246" s="1"/>
      <c r="C246" s="5"/>
      <c r="D246" s="1"/>
      <c r="E246" s="137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"/>
      <c r="Z246" s="1"/>
      <c r="AA246" s="1"/>
      <c r="AB246" s="1"/>
      <c r="AC246" s="1"/>
    </row>
    <row r="247" spans="1:29" ht="13.5" customHeight="1" x14ac:dyDescent="0.2">
      <c r="A247" s="4"/>
      <c r="B247" s="1"/>
      <c r="C247" s="5"/>
      <c r="D247" s="1"/>
      <c r="E247" s="137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"/>
      <c r="Z247" s="1"/>
      <c r="AA247" s="1"/>
      <c r="AB247" s="1"/>
      <c r="AC247" s="1"/>
    </row>
    <row r="248" spans="1:29" ht="13.5" customHeight="1" x14ac:dyDescent="0.2">
      <c r="A248" s="4"/>
      <c r="B248" s="1"/>
      <c r="C248" s="5"/>
      <c r="D248" s="1"/>
      <c r="E248" s="137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"/>
      <c r="Z248" s="1"/>
      <c r="AA248" s="1"/>
      <c r="AB248" s="1"/>
      <c r="AC248" s="1"/>
    </row>
    <row r="249" spans="1:29" ht="13.5" customHeight="1" x14ac:dyDescent="0.2">
      <c r="A249" s="4"/>
      <c r="B249" s="1"/>
      <c r="C249" s="5"/>
      <c r="D249" s="1"/>
      <c r="E249" s="137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"/>
      <c r="Z249" s="1"/>
      <c r="AA249" s="1"/>
      <c r="AB249" s="1"/>
      <c r="AC249" s="1"/>
    </row>
    <row r="250" spans="1:29" ht="13.5" customHeight="1" x14ac:dyDescent="0.2">
      <c r="A250" s="4"/>
      <c r="B250" s="1"/>
      <c r="C250" s="5"/>
      <c r="D250" s="1"/>
      <c r="E250" s="137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"/>
      <c r="Z250" s="1"/>
      <c r="AA250" s="1"/>
      <c r="AB250" s="1"/>
      <c r="AC250" s="1"/>
    </row>
    <row r="251" spans="1:29" ht="13.5" customHeight="1" x14ac:dyDescent="0.2">
      <c r="A251" s="4"/>
      <c r="B251" s="1"/>
      <c r="C251" s="5"/>
      <c r="D251" s="1"/>
      <c r="E251" s="137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"/>
      <c r="Z251" s="1"/>
      <c r="AA251" s="1"/>
      <c r="AB251" s="1"/>
      <c r="AC251" s="1"/>
    </row>
    <row r="252" spans="1:29" ht="13.5" customHeight="1" x14ac:dyDescent="0.2">
      <c r="A252" s="4"/>
      <c r="B252" s="1"/>
      <c r="C252" s="5"/>
      <c r="D252" s="1"/>
      <c r="E252" s="137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"/>
      <c r="Z252" s="1"/>
      <c r="AA252" s="1"/>
      <c r="AB252" s="1"/>
      <c r="AC252" s="1"/>
    </row>
    <row r="253" spans="1:29" ht="13.5" customHeight="1" x14ac:dyDescent="0.2">
      <c r="A253" s="4"/>
      <c r="B253" s="1"/>
      <c r="C253" s="5"/>
      <c r="D253" s="1"/>
      <c r="E253" s="137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"/>
      <c r="Z253" s="1"/>
      <c r="AA253" s="1"/>
      <c r="AB253" s="1"/>
      <c r="AC253" s="1"/>
    </row>
    <row r="254" spans="1:29" ht="13.5" customHeight="1" x14ac:dyDescent="0.2">
      <c r="A254" s="4"/>
      <c r="B254" s="1"/>
      <c r="C254" s="5"/>
      <c r="D254" s="1"/>
      <c r="E254" s="137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"/>
      <c r="Z254" s="1"/>
      <c r="AA254" s="1"/>
      <c r="AB254" s="1"/>
      <c r="AC254" s="1"/>
    </row>
    <row r="255" spans="1:29" ht="13.5" customHeight="1" x14ac:dyDescent="0.2">
      <c r="A255" s="4"/>
      <c r="B255" s="1"/>
      <c r="C255" s="5"/>
      <c r="D255" s="1"/>
      <c r="E255" s="137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"/>
      <c r="Z255" s="1"/>
      <c r="AA255" s="1"/>
      <c r="AB255" s="1"/>
      <c r="AC255" s="1"/>
    </row>
    <row r="256" spans="1:29" ht="13.5" customHeight="1" x14ac:dyDescent="0.2">
      <c r="A256" s="4"/>
      <c r="B256" s="1"/>
      <c r="C256" s="5"/>
      <c r="D256" s="1"/>
      <c r="E256" s="137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"/>
      <c r="Z256" s="1"/>
      <c r="AA256" s="1"/>
      <c r="AB256" s="1"/>
      <c r="AC256" s="1"/>
    </row>
    <row r="257" spans="1:29" ht="13.5" customHeight="1" x14ac:dyDescent="0.2">
      <c r="A257" s="4"/>
      <c r="B257" s="1"/>
      <c r="C257" s="5"/>
      <c r="D257" s="1"/>
      <c r="E257" s="137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"/>
      <c r="Z257" s="1"/>
      <c r="AA257" s="1"/>
      <c r="AB257" s="1"/>
      <c r="AC257" s="1"/>
    </row>
    <row r="258" spans="1:29" ht="13.5" customHeight="1" x14ac:dyDescent="0.2">
      <c r="A258" s="4"/>
      <c r="B258" s="1"/>
      <c r="C258" s="5"/>
      <c r="D258" s="1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"/>
      <c r="Z258" s="1"/>
      <c r="AA258" s="1"/>
      <c r="AB258" s="1"/>
      <c r="AC258" s="1"/>
    </row>
    <row r="259" spans="1:29" ht="13.5" customHeight="1" x14ac:dyDescent="0.2">
      <c r="A259" s="4"/>
      <c r="B259" s="1"/>
      <c r="C259" s="5"/>
      <c r="D259" s="1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"/>
      <c r="Z259" s="1"/>
      <c r="AA259" s="1"/>
      <c r="AB259" s="1"/>
      <c r="AC259" s="1"/>
    </row>
    <row r="260" spans="1:29" ht="13.5" customHeight="1" x14ac:dyDescent="0.2">
      <c r="A260" s="4"/>
      <c r="B260" s="1"/>
      <c r="C260" s="5"/>
      <c r="D260" s="1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"/>
      <c r="Z260" s="1"/>
      <c r="AA260" s="1"/>
      <c r="AB260" s="1"/>
      <c r="AC260" s="1"/>
    </row>
    <row r="261" spans="1:29" ht="13.5" customHeight="1" x14ac:dyDescent="0.2">
      <c r="A261" s="4"/>
      <c r="B261" s="1"/>
      <c r="C261" s="5"/>
      <c r="D261" s="1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"/>
      <c r="Z261" s="1"/>
      <c r="AA261" s="1"/>
      <c r="AB261" s="1"/>
      <c r="AC261" s="1"/>
    </row>
    <row r="262" spans="1:29" ht="13.5" customHeight="1" x14ac:dyDescent="0.2">
      <c r="A262" s="4"/>
      <c r="B262" s="1"/>
      <c r="C262" s="5"/>
      <c r="D262" s="1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"/>
      <c r="Z262" s="1"/>
      <c r="AA262" s="1"/>
      <c r="AB262" s="1"/>
      <c r="AC262" s="1"/>
    </row>
    <row r="263" spans="1:29" ht="13.5" customHeight="1" x14ac:dyDescent="0.2">
      <c r="A263" s="4"/>
      <c r="B263" s="1"/>
      <c r="C263" s="5"/>
      <c r="D263" s="1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"/>
      <c r="Z263" s="1"/>
      <c r="AA263" s="1"/>
      <c r="AB263" s="1"/>
      <c r="AC263" s="1"/>
    </row>
    <row r="264" spans="1:29" ht="13.5" customHeight="1" x14ac:dyDescent="0.2">
      <c r="A264" s="4"/>
      <c r="B264" s="1"/>
      <c r="C264" s="5"/>
      <c r="D264" s="1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"/>
      <c r="Z264" s="1"/>
      <c r="AA264" s="1"/>
      <c r="AB264" s="1"/>
      <c r="AC264" s="1"/>
    </row>
    <row r="265" spans="1:29" ht="13.5" customHeight="1" x14ac:dyDescent="0.2">
      <c r="A265" s="4"/>
      <c r="B265" s="1"/>
      <c r="C265" s="5"/>
      <c r="D265" s="1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"/>
      <c r="Z265" s="1"/>
      <c r="AA265" s="1"/>
      <c r="AB265" s="1"/>
      <c r="AC265" s="1"/>
    </row>
    <row r="266" spans="1:29" ht="13.5" customHeight="1" x14ac:dyDescent="0.2">
      <c r="A266" s="4"/>
      <c r="B266" s="1"/>
      <c r="C266" s="5"/>
      <c r="D266" s="1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"/>
      <c r="Z266" s="1"/>
      <c r="AA266" s="1"/>
      <c r="AB266" s="1"/>
      <c r="AC266" s="1"/>
    </row>
    <row r="267" spans="1:29" ht="13.5" customHeight="1" x14ac:dyDescent="0.2">
      <c r="A267" s="4"/>
      <c r="B267" s="1"/>
      <c r="C267" s="5"/>
      <c r="D267" s="1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"/>
      <c r="Z267" s="1"/>
      <c r="AA267" s="1"/>
      <c r="AB267" s="1"/>
      <c r="AC267" s="1"/>
    </row>
    <row r="268" spans="1:29" ht="13.5" customHeight="1" x14ac:dyDescent="0.2">
      <c r="A268" s="4"/>
      <c r="B268" s="1"/>
      <c r="C268" s="5"/>
      <c r="D268" s="1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"/>
      <c r="Z268" s="1"/>
      <c r="AA268" s="1"/>
      <c r="AB268" s="1"/>
      <c r="AC268" s="1"/>
    </row>
    <row r="269" spans="1:29" ht="13.5" customHeight="1" x14ac:dyDescent="0.2">
      <c r="A269" s="4"/>
      <c r="B269" s="1"/>
      <c r="C269" s="5"/>
      <c r="D269" s="1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"/>
      <c r="Z269" s="1"/>
      <c r="AA269" s="1"/>
      <c r="AB269" s="1"/>
      <c r="AC269" s="1"/>
    </row>
    <row r="270" spans="1:29" ht="13.5" customHeight="1" x14ac:dyDescent="0.2">
      <c r="A270" s="4"/>
      <c r="B270" s="1"/>
      <c r="C270" s="5"/>
      <c r="D270" s="1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"/>
      <c r="Z270" s="1"/>
      <c r="AA270" s="1"/>
      <c r="AB270" s="1"/>
      <c r="AC270" s="1"/>
    </row>
    <row r="271" spans="1:29" ht="13.5" customHeight="1" x14ac:dyDescent="0.2">
      <c r="A271" s="4"/>
      <c r="B271" s="1"/>
      <c r="C271" s="5"/>
      <c r="D271" s="1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"/>
      <c r="Z271" s="1"/>
      <c r="AA271" s="1"/>
      <c r="AB271" s="1"/>
      <c r="AC271" s="1"/>
    </row>
    <row r="272" spans="1:29" ht="13.5" customHeight="1" x14ac:dyDescent="0.2">
      <c r="A272" s="4"/>
      <c r="B272" s="1"/>
      <c r="C272" s="5"/>
      <c r="D272" s="1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"/>
      <c r="Z272" s="1"/>
      <c r="AA272" s="1"/>
      <c r="AB272" s="1"/>
      <c r="AC272" s="1"/>
    </row>
    <row r="273" spans="1:29" ht="13.5" customHeight="1" x14ac:dyDescent="0.2">
      <c r="A273" s="4"/>
      <c r="B273" s="1"/>
      <c r="C273" s="5"/>
      <c r="D273" s="1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"/>
      <c r="Z273" s="1"/>
      <c r="AA273" s="1"/>
      <c r="AB273" s="1"/>
      <c r="AC273" s="1"/>
    </row>
    <row r="274" spans="1:29" ht="13.5" customHeight="1" x14ac:dyDescent="0.2">
      <c r="A274" s="4"/>
      <c r="B274" s="1"/>
      <c r="C274" s="5"/>
      <c r="D274" s="1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"/>
      <c r="Z274" s="1"/>
      <c r="AA274" s="1"/>
      <c r="AB274" s="1"/>
      <c r="AC274" s="1"/>
    </row>
    <row r="275" spans="1:29" ht="13.5" customHeight="1" x14ac:dyDescent="0.2">
      <c r="A275" s="4"/>
      <c r="B275" s="1"/>
      <c r="C275" s="5"/>
      <c r="D275" s="1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"/>
      <c r="Z275" s="1"/>
      <c r="AA275" s="1"/>
      <c r="AB275" s="1"/>
      <c r="AC275" s="1"/>
    </row>
    <row r="276" spans="1:29" ht="13.5" customHeight="1" x14ac:dyDescent="0.2">
      <c r="A276" s="4"/>
      <c r="B276" s="1"/>
      <c r="C276" s="5"/>
      <c r="D276" s="1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"/>
      <c r="Z276" s="1"/>
      <c r="AA276" s="1"/>
      <c r="AB276" s="1"/>
      <c r="AC276" s="1"/>
    </row>
    <row r="277" spans="1:29" ht="13.5" customHeight="1" x14ac:dyDescent="0.2">
      <c r="A277" s="4"/>
      <c r="B277" s="1"/>
      <c r="C277" s="5"/>
      <c r="D277" s="1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"/>
      <c r="Z277" s="1"/>
      <c r="AA277" s="1"/>
      <c r="AB277" s="1"/>
      <c r="AC277" s="1"/>
    </row>
    <row r="278" spans="1:29" ht="13.5" customHeight="1" x14ac:dyDescent="0.2">
      <c r="A278" s="4"/>
      <c r="B278" s="1"/>
      <c r="C278" s="5"/>
      <c r="D278" s="1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"/>
      <c r="Z278" s="1"/>
      <c r="AA278" s="1"/>
      <c r="AB278" s="1"/>
      <c r="AC278" s="1"/>
    </row>
    <row r="279" spans="1:29" ht="13.5" customHeight="1" x14ac:dyDescent="0.2">
      <c r="A279" s="4"/>
      <c r="B279" s="1"/>
      <c r="C279" s="5"/>
      <c r="D279" s="1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"/>
      <c r="Z279" s="1"/>
      <c r="AA279" s="1"/>
      <c r="AB279" s="1"/>
      <c r="AC279" s="1"/>
    </row>
    <row r="280" spans="1:29" ht="13.5" customHeight="1" x14ac:dyDescent="0.2">
      <c r="A280" s="4"/>
      <c r="B280" s="1"/>
      <c r="C280" s="5"/>
      <c r="D280" s="1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"/>
      <c r="Z280" s="1"/>
      <c r="AA280" s="1"/>
      <c r="AB280" s="1"/>
      <c r="AC280" s="1"/>
    </row>
    <row r="281" spans="1:29" ht="13.5" customHeight="1" x14ac:dyDescent="0.2">
      <c r="A281" s="4"/>
      <c r="B281" s="1"/>
      <c r="C281" s="5"/>
      <c r="D281" s="1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"/>
      <c r="Z281" s="1"/>
      <c r="AA281" s="1"/>
      <c r="AB281" s="1"/>
      <c r="AC281" s="1"/>
    </row>
    <row r="282" spans="1:29" ht="13.5" customHeight="1" x14ac:dyDescent="0.2">
      <c r="A282" s="4"/>
      <c r="B282" s="1"/>
      <c r="C282" s="5"/>
      <c r="D282" s="1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"/>
      <c r="Z282" s="1"/>
      <c r="AA282" s="1"/>
      <c r="AB282" s="1"/>
      <c r="AC282" s="1"/>
    </row>
    <row r="283" spans="1:29" ht="13.5" customHeight="1" x14ac:dyDescent="0.2">
      <c r="A283" s="4"/>
      <c r="B283" s="1"/>
      <c r="C283" s="5"/>
      <c r="D283" s="1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"/>
      <c r="Z283" s="1"/>
      <c r="AA283" s="1"/>
      <c r="AB283" s="1"/>
      <c r="AC283" s="1"/>
    </row>
    <row r="284" spans="1:29" ht="13.5" customHeight="1" x14ac:dyDescent="0.2">
      <c r="A284" s="4"/>
      <c r="B284" s="1"/>
      <c r="C284" s="5"/>
      <c r="D284" s="1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"/>
      <c r="Z284" s="1"/>
      <c r="AA284" s="1"/>
      <c r="AB284" s="1"/>
      <c r="AC284" s="1"/>
    </row>
    <row r="285" spans="1:29" ht="13.5" customHeight="1" x14ac:dyDescent="0.2">
      <c r="A285" s="4"/>
      <c r="B285" s="1"/>
      <c r="C285" s="5"/>
      <c r="D285" s="1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"/>
      <c r="Z285" s="1"/>
      <c r="AA285" s="1"/>
      <c r="AB285" s="1"/>
      <c r="AC285" s="1"/>
    </row>
    <row r="286" spans="1:29" ht="13.5" customHeight="1" x14ac:dyDescent="0.2">
      <c r="A286" s="4"/>
      <c r="B286" s="1"/>
      <c r="C286" s="5"/>
      <c r="D286" s="1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"/>
      <c r="Z286" s="1"/>
      <c r="AA286" s="1"/>
      <c r="AB286" s="1"/>
      <c r="AC286" s="1"/>
    </row>
    <row r="287" spans="1:29" ht="13.5" customHeight="1" x14ac:dyDescent="0.2">
      <c r="A287" s="4"/>
      <c r="B287" s="1"/>
      <c r="C287" s="5"/>
      <c r="D287" s="1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"/>
      <c r="Z287" s="1"/>
      <c r="AA287" s="1"/>
      <c r="AB287" s="1"/>
      <c r="AC287" s="1"/>
    </row>
    <row r="288" spans="1:29" ht="13.5" customHeight="1" x14ac:dyDescent="0.2">
      <c r="A288" s="4"/>
      <c r="B288" s="1"/>
      <c r="C288" s="5"/>
      <c r="D288" s="1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"/>
      <c r="Z288" s="1"/>
      <c r="AA288" s="1"/>
      <c r="AB288" s="1"/>
      <c r="AC288" s="1"/>
    </row>
    <row r="289" spans="1:29" ht="13.5" customHeight="1" x14ac:dyDescent="0.2">
      <c r="A289" s="4"/>
      <c r="B289" s="1"/>
      <c r="C289" s="5"/>
      <c r="D289" s="1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"/>
      <c r="Z289" s="1"/>
      <c r="AA289" s="1"/>
      <c r="AB289" s="1"/>
      <c r="AC289" s="1"/>
    </row>
    <row r="290" spans="1:29" ht="13.5" customHeight="1" x14ac:dyDescent="0.2">
      <c r="A290" s="4"/>
      <c r="B290" s="1"/>
      <c r="C290" s="5"/>
      <c r="D290" s="1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"/>
      <c r="Z290" s="1"/>
      <c r="AA290" s="1"/>
      <c r="AB290" s="1"/>
      <c r="AC290" s="1"/>
    </row>
    <row r="291" spans="1:29" ht="13.5" customHeight="1" x14ac:dyDescent="0.2">
      <c r="A291" s="4"/>
      <c r="B291" s="1"/>
      <c r="C291" s="5"/>
      <c r="D291" s="1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"/>
      <c r="Z291" s="1"/>
      <c r="AA291" s="1"/>
      <c r="AB291" s="1"/>
      <c r="AC291" s="1"/>
    </row>
    <row r="292" spans="1:29" ht="13.5" customHeight="1" x14ac:dyDescent="0.2">
      <c r="A292" s="4"/>
      <c r="B292" s="1"/>
      <c r="C292" s="5"/>
      <c r="D292" s="1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"/>
      <c r="Z292" s="1"/>
      <c r="AA292" s="1"/>
      <c r="AB292" s="1"/>
      <c r="AC292" s="1"/>
    </row>
    <row r="293" spans="1:29" ht="13.5" customHeight="1" x14ac:dyDescent="0.2">
      <c r="A293" s="4"/>
      <c r="B293" s="1"/>
      <c r="C293" s="5"/>
      <c r="D293" s="1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"/>
      <c r="Z293" s="1"/>
      <c r="AA293" s="1"/>
      <c r="AB293" s="1"/>
      <c r="AC293" s="1"/>
    </row>
    <row r="294" spans="1:29" ht="13.5" customHeight="1" x14ac:dyDescent="0.2">
      <c r="A294" s="4"/>
      <c r="B294" s="1"/>
      <c r="C294" s="5"/>
      <c r="D294" s="1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"/>
      <c r="Z294" s="1"/>
      <c r="AA294" s="1"/>
      <c r="AB294" s="1"/>
      <c r="AC294" s="1"/>
    </row>
    <row r="295" spans="1:29" ht="13.5" customHeight="1" x14ac:dyDescent="0.2">
      <c r="A295" s="4"/>
      <c r="B295" s="1"/>
      <c r="C295" s="5"/>
      <c r="D295" s="1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"/>
      <c r="Z295" s="1"/>
      <c r="AA295" s="1"/>
      <c r="AB295" s="1"/>
      <c r="AC295" s="1"/>
    </row>
    <row r="296" spans="1:29" ht="13.5" customHeight="1" x14ac:dyDescent="0.2">
      <c r="A296" s="4"/>
      <c r="B296" s="1"/>
      <c r="C296" s="5"/>
      <c r="D296" s="1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"/>
      <c r="Z296" s="1"/>
      <c r="AA296" s="1"/>
      <c r="AB296" s="1"/>
      <c r="AC296" s="1"/>
    </row>
    <row r="297" spans="1:29" ht="13.5" customHeight="1" x14ac:dyDescent="0.2">
      <c r="A297" s="4"/>
      <c r="B297" s="1"/>
      <c r="C297" s="5"/>
      <c r="D297" s="1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"/>
      <c r="Z297" s="1"/>
      <c r="AA297" s="1"/>
      <c r="AB297" s="1"/>
      <c r="AC297" s="1"/>
    </row>
    <row r="298" spans="1:29" ht="13.5" customHeight="1" x14ac:dyDescent="0.2">
      <c r="A298" s="4"/>
      <c r="B298" s="1"/>
      <c r="C298" s="5"/>
      <c r="D298" s="1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"/>
      <c r="Z298" s="1"/>
      <c r="AA298" s="1"/>
      <c r="AB298" s="1"/>
      <c r="AC298" s="1"/>
    </row>
    <row r="299" spans="1:29" ht="13.5" customHeight="1" x14ac:dyDescent="0.2">
      <c r="A299" s="4"/>
      <c r="B299" s="1"/>
      <c r="C299" s="5"/>
      <c r="D299" s="1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"/>
      <c r="Z299" s="1"/>
      <c r="AA299" s="1"/>
      <c r="AB299" s="1"/>
      <c r="AC299" s="1"/>
    </row>
    <row r="300" spans="1:29" ht="13.5" customHeight="1" x14ac:dyDescent="0.2">
      <c r="A300" s="4"/>
      <c r="B300" s="1"/>
      <c r="C300" s="5"/>
      <c r="D300" s="1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"/>
      <c r="Z300" s="1"/>
      <c r="AA300" s="1"/>
      <c r="AB300" s="1"/>
      <c r="AC300" s="1"/>
    </row>
    <row r="301" spans="1:29" ht="13.5" customHeight="1" x14ac:dyDescent="0.2">
      <c r="A301" s="4"/>
      <c r="B301" s="1"/>
      <c r="C301" s="5"/>
      <c r="D301" s="1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"/>
      <c r="Z301" s="1"/>
      <c r="AA301" s="1"/>
      <c r="AB301" s="1"/>
      <c r="AC301" s="1"/>
    </row>
    <row r="302" spans="1:29" ht="13.5" customHeight="1" x14ac:dyDescent="0.2">
      <c r="A302" s="4"/>
      <c r="B302" s="1"/>
      <c r="C302" s="5"/>
      <c r="D302" s="1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"/>
      <c r="Z302" s="1"/>
      <c r="AA302" s="1"/>
      <c r="AB302" s="1"/>
      <c r="AC302" s="1"/>
    </row>
    <row r="303" spans="1:29" ht="13.5" customHeight="1" x14ac:dyDescent="0.2">
      <c r="A303" s="4"/>
      <c r="B303" s="1"/>
      <c r="C303" s="5"/>
      <c r="D303" s="1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"/>
      <c r="Z303" s="1"/>
      <c r="AA303" s="1"/>
      <c r="AB303" s="1"/>
      <c r="AC303" s="1"/>
    </row>
    <row r="304" spans="1:29" ht="13.5" customHeight="1" x14ac:dyDescent="0.2">
      <c r="A304" s="4"/>
      <c r="B304" s="1"/>
      <c r="C304" s="5"/>
      <c r="D304" s="1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"/>
      <c r="Z304" s="1"/>
      <c r="AA304" s="1"/>
      <c r="AB304" s="1"/>
      <c r="AC304" s="1"/>
    </row>
    <row r="305" spans="1:29" ht="13.5" customHeight="1" x14ac:dyDescent="0.2">
      <c r="A305" s="4"/>
      <c r="B305" s="1"/>
      <c r="C305" s="5"/>
      <c r="D305" s="1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"/>
      <c r="Z305" s="1"/>
      <c r="AA305" s="1"/>
      <c r="AB305" s="1"/>
      <c r="AC305" s="1"/>
    </row>
    <row r="306" spans="1:29" ht="13.5" customHeight="1" x14ac:dyDescent="0.2">
      <c r="A306" s="4"/>
      <c r="B306" s="1"/>
      <c r="C306" s="5"/>
      <c r="D306" s="1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"/>
      <c r="Z306" s="1"/>
      <c r="AA306" s="1"/>
      <c r="AB306" s="1"/>
      <c r="AC306" s="1"/>
    </row>
    <row r="307" spans="1:29" ht="13.5" customHeight="1" x14ac:dyDescent="0.2">
      <c r="A307" s="4"/>
      <c r="B307" s="1"/>
      <c r="C307" s="5"/>
      <c r="D307" s="1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"/>
      <c r="Z307" s="1"/>
      <c r="AA307" s="1"/>
      <c r="AB307" s="1"/>
      <c r="AC307" s="1"/>
    </row>
    <row r="308" spans="1:29" ht="13.5" customHeight="1" x14ac:dyDescent="0.2">
      <c r="A308" s="4"/>
      <c r="B308" s="1"/>
      <c r="C308" s="5"/>
      <c r="D308" s="1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"/>
      <c r="Z308" s="1"/>
      <c r="AA308" s="1"/>
      <c r="AB308" s="1"/>
      <c r="AC308" s="1"/>
    </row>
    <row r="309" spans="1:29" ht="13.5" customHeight="1" x14ac:dyDescent="0.2">
      <c r="A309" s="4"/>
      <c r="B309" s="1"/>
      <c r="C309" s="5"/>
      <c r="D309" s="1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"/>
      <c r="Z309" s="1"/>
      <c r="AA309" s="1"/>
      <c r="AB309" s="1"/>
      <c r="AC309" s="1"/>
    </row>
    <row r="310" spans="1:29" ht="13.5" customHeight="1" x14ac:dyDescent="0.2">
      <c r="A310" s="4"/>
      <c r="B310" s="1"/>
      <c r="C310" s="5"/>
      <c r="D310" s="1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"/>
      <c r="Z310" s="1"/>
      <c r="AA310" s="1"/>
      <c r="AB310" s="1"/>
      <c r="AC310" s="1"/>
    </row>
    <row r="311" spans="1:29" ht="13.5" customHeight="1" x14ac:dyDescent="0.2">
      <c r="A311" s="4"/>
      <c r="B311" s="1"/>
      <c r="C311" s="5"/>
      <c r="D311" s="1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"/>
      <c r="Z311" s="1"/>
      <c r="AA311" s="1"/>
      <c r="AB311" s="1"/>
      <c r="AC311" s="1"/>
    </row>
    <row r="312" spans="1:29" ht="13.5" customHeight="1" x14ac:dyDescent="0.2">
      <c r="A312" s="4"/>
      <c r="B312" s="1"/>
      <c r="C312" s="5"/>
      <c r="D312" s="1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"/>
      <c r="Z312" s="1"/>
      <c r="AA312" s="1"/>
      <c r="AB312" s="1"/>
      <c r="AC312" s="1"/>
    </row>
    <row r="313" spans="1:29" ht="13.5" customHeight="1" x14ac:dyDescent="0.2">
      <c r="A313" s="4"/>
      <c r="B313" s="1"/>
      <c r="C313" s="5"/>
      <c r="D313" s="1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"/>
      <c r="Z313" s="1"/>
      <c r="AA313" s="1"/>
      <c r="AB313" s="1"/>
      <c r="AC313" s="1"/>
    </row>
    <row r="314" spans="1:29" ht="13.5" customHeight="1" x14ac:dyDescent="0.2">
      <c r="A314" s="4"/>
      <c r="B314" s="1"/>
      <c r="C314" s="5"/>
      <c r="D314" s="1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"/>
      <c r="Z314" s="1"/>
      <c r="AA314" s="1"/>
      <c r="AB314" s="1"/>
      <c r="AC314" s="1"/>
    </row>
    <row r="315" spans="1:29" ht="13.5" customHeight="1" x14ac:dyDescent="0.2">
      <c r="A315" s="4"/>
      <c r="B315" s="1"/>
      <c r="C315" s="5"/>
      <c r="D315" s="1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"/>
      <c r="Z315" s="1"/>
      <c r="AA315" s="1"/>
      <c r="AB315" s="1"/>
      <c r="AC315" s="1"/>
    </row>
    <row r="316" spans="1:29" ht="13.5" customHeight="1" x14ac:dyDescent="0.2">
      <c r="A316" s="4"/>
      <c r="B316" s="1"/>
      <c r="C316" s="5"/>
      <c r="D316" s="1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"/>
      <c r="Z316" s="1"/>
      <c r="AA316" s="1"/>
      <c r="AB316" s="1"/>
      <c r="AC316" s="1"/>
    </row>
    <row r="317" spans="1:29" ht="13.5" customHeight="1" x14ac:dyDescent="0.2">
      <c r="A317" s="4"/>
      <c r="B317" s="1"/>
      <c r="C317" s="5"/>
      <c r="D317" s="1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"/>
      <c r="Z317" s="1"/>
      <c r="AA317" s="1"/>
      <c r="AB317" s="1"/>
      <c r="AC317" s="1"/>
    </row>
    <row r="318" spans="1:29" ht="13.5" customHeight="1" x14ac:dyDescent="0.2">
      <c r="A318" s="4"/>
      <c r="B318" s="1"/>
      <c r="C318" s="5"/>
      <c r="D318" s="1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"/>
      <c r="Z318" s="1"/>
      <c r="AA318" s="1"/>
      <c r="AB318" s="1"/>
      <c r="AC318" s="1"/>
    </row>
    <row r="319" spans="1:29" ht="13.5" customHeight="1" x14ac:dyDescent="0.2">
      <c r="A319" s="4"/>
      <c r="B319" s="1"/>
      <c r="C319" s="5"/>
      <c r="D319" s="1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"/>
      <c r="Z319" s="1"/>
      <c r="AA319" s="1"/>
      <c r="AB319" s="1"/>
      <c r="AC319" s="1"/>
    </row>
    <row r="320" spans="1:29" ht="13.5" customHeight="1" x14ac:dyDescent="0.2">
      <c r="A320" s="4"/>
      <c r="B320" s="1"/>
      <c r="C320" s="5"/>
      <c r="D320" s="1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"/>
      <c r="Z320" s="1"/>
      <c r="AA320" s="1"/>
      <c r="AB320" s="1"/>
      <c r="AC320" s="1"/>
    </row>
    <row r="321" spans="1:29" ht="13.5" customHeight="1" x14ac:dyDescent="0.2">
      <c r="A321" s="4"/>
      <c r="B321" s="1"/>
      <c r="C321" s="5"/>
      <c r="D321" s="1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"/>
      <c r="Z321" s="1"/>
      <c r="AA321" s="1"/>
      <c r="AB321" s="1"/>
      <c r="AC321" s="1"/>
    </row>
    <row r="322" spans="1:29" ht="13.5" customHeight="1" x14ac:dyDescent="0.2">
      <c r="A322" s="4"/>
      <c r="B322" s="1"/>
      <c r="C322" s="5"/>
      <c r="D322" s="1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"/>
      <c r="Z322" s="1"/>
      <c r="AA322" s="1"/>
      <c r="AB322" s="1"/>
      <c r="AC322" s="1"/>
    </row>
    <row r="323" spans="1:29" ht="13.5" customHeight="1" x14ac:dyDescent="0.2">
      <c r="A323" s="4"/>
      <c r="B323" s="1"/>
      <c r="C323" s="5"/>
      <c r="D323" s="1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"/>
      <c r="Z323" s="1"/>
      <c r="AA323" s="1"/>
      <c r="AB323" s="1"/>
      <c r="AC323" s="1"/>
    </row>
    <row r="324" spans="1:29" ht="13.5" customHeight="1" x14ac:dyDescent="0.2">
      <c r="A324" s="4"/>
      <c r="B324" s="1"/>
      <c r="C324" s="5"/>
      <c r="D324" s="1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"/>
      <c r="Z324" s="1"/>
      <c r="AA324" s="1"/>
      <c r="AB324" s="1"/>
      <c r="AC324" s="1"/>
    </row>
    <row r="325" spans="1:29" ht="13.5" customHeight="1" x14ac:dyDescent="0.2">
      <c r="A325" s="4"/>
      <c r="B325" s="1"/>
      <c r="C325" s="5"/>
      <c r="D325" s="1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"/>
      <c r="Z325" s="1"/>
      <c r="AA325" s="1"/>
      <c r="AB325" s="1"/>
      <c r="AC325" s="1"/>
    </row>
    <row r="326" spans="1:29" ht="13.5" customHeight="1" x14ac:dyDescent="0.2">
      <c r="A326" s="4"/>
      <c r="B326" s="1"/>
      <c r="C326" s="5"/>
      <c r="D326" s="1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"/>
      <c r="Z326" s="1"/>
      <c r="AA326" s="1"/>
      <c r="AB326" s="1"/>
      <c r="AC326" s="1"/>
    </row>
    <row r="327" spans="1:29" ht="13.5" customHeight="1" x14ac:dyDescent="0.2">
      <c r="A327" s="4"/>
      <c r="B327" s="1"/>
      <c r="C327" s="5"/>
      <c r="D327" s="1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"/>
      <c r="Z327" s="1"/>
      <c r="AA327" s="1"/>
      <c r="AB327" s="1"/>
      <c r="AC327" s="1"/>
    </row>
    <row r="328" spans="1:29" ht="13.5" customHeight="1" x14ac:dyDescent="0.2">
      <c r="A328" s="4"/>
      <c r="B328" s="1"/>
      <c r="C328" s="5"/>
      <c r="D328" s="1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"/>
      <c r="Z328" s="1"/>
      <c r="AA328" s="1"/>
      <c r="AB328" s="1"/>
      <c r="AC328" s="1"/>
    </row>
    <row r="329" spans="1:29" ht="13.5" customHeight="1" x14ac:dyDescent="0.2">
      <c r="A329" s="4"/>
      <c r="B329" s="1"/>
      <c r="C329" s="5"/>
      <c r="D329" s="1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"/>
      <c r="Z329" s="1"/>
      <c r="AA329" s="1"/>
      <c r="AB329" s="1"/>
      <c r="AC329" s="1"/>
    </row>
    <row r="330" spans="1:29" ht="13.5" customHeight="1" x14ac:dyDescent="0.2">
      <c r="A330" s="4"/>
      <c r="B330" s="1"/>
      <c r="C330" s="5"/>
      <c r="D330" s="1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"/>
      <c r="Z330" s="1"/>
      <c r="AA330" s="1"/>
      <c r="AB330" s="1"/>
      <c r="AC330" s="1"/>
    </row>
    <row r="331" spans="1:29" ht="13.5" customHeight="1" x14ac:dyDescent="0.2">
      <c r="A331" s="4"/>
      <c r="B331" s="1"/>
      <c r="C331" s="5"/>
      <c r="D331" s="1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"/>
      <c r="Z331" s="1"/>
      <c r="AA331" s="1"/>
      <c r="AB331" s="1"/>
      <c r="AC331" s="1"/>
    </row>
    <row r="332" spans="1:29" ht="13.5" customHeight="1" x14ac:dyDescent="0.2">
      <c r="A332" s="4"/>
      <c r="B332" s="1"/>
      <c r="C332" s="5"/>
      <c r="D332" s="1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"/>
      <c r="Z332" s="1"/>
      <c r="AA332" s="1"/>
      <c r="AB332" s="1"/>
      <c r="AC332" s="1"/>
    </row>
    <row r="333" spans="1:29" ht="13.5" customHeight="1" x14ac:dyDescent="0.2">
      <c r="A333" s="4"/>
      <c r="B333" s="1"/>
      <c r="C333" s="5"/>
      <c r="D333" s="1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"/>
      <c r="Z333" s="1"/>
      <c r="AA333" s="1"/>
      <c r="AB333" s="1"/>
      <c r="AC333" s="1"/>
    </row>
    <row r="334" spans="1:29" ht="13.5" customHeight="1" x14ac:dyDescent="0.2">
      <c r="A334" s="4"/>
      <c r="B334" s="1"/>
      <c r="C334" s="5"/>
      <c r="D334" s="1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"/>
      <c r="Z334" s="1"/>
      <c r="AA334" s="1"/>
      <c r="AB334" s="1"/>
      <c r="AC334" s="1"/>
    </row>
    <row r="335" spans="1:29" ht="13.5" customHeight="1" x14ac:dyDescent="0.2">
      <c r="A335" s="4"/>
      <c r="B335" s="1"/>
      <c r="C335" s="5"/>
      <c r="D335" s="1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"/>
      <c r="Z335" s="1"/>
      <c r="AA335" s="1"/>
      <c r="AB335" s="1"/>
      <c r="AC335" s="1"/>
    </row>
    <row r="336" spans="1:29" ht="13.5" customHeight="1" x14ac:dyDescent="0.2">
      <c r="A336" s="4"/>
      <c r="B336" s="1"/>
      <c r="C336" s="5"/>
      <c r="D336" s="1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"/>
      <c r="Z336" s="1"/>
      <c r="AA336" s="1"/>
      <c r="AB336" s="1"/>
      <c r="AC336" s="1"/>
    </row>
    <row r="337" spans="1:29" ht="13.5" customHeight="1" x14ac:dyDescent="0.2">
      <c r="A337" s="4"/>
      <c r="B337" s="1"/>
      <c r="C337" s="5"/>
      <c r="D337" s="1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"/>
      <c r="Z337" s="1"/>
      <c r="AA337" s="1"/>
      <c r="AB337" s="1"/>
      <c r="AC337" s="1"/>
    </row>
    <row r="338" spans="1:29" ht="13.5" customHeight="1" x14ac:dyDescent="0.2">
      <c r="A338" s="4"/>
      <c r="B338" s="1"/>
      <c r="C338" s="5"/>
      <c r="D338" s="1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"/>
      <c r="Z338" s="1"/>
      <c r="AA338" s="1"/>
      <c r="AB338" s="1"/>
      <c r="AC338" s="1"/>
    </row>
    <row r="339" spans="1:29" ht="13.5" customHeight="1" x14ac:dyDescent="0.2">
      <c r="A339" s="4"/>
      <c r="B339" s="1"/>
      <c r="C339" s="5"/>
      <c r="D339" s="1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"/>
      <c r="Z339" s="1"/>
      <c r="AA339" s="1"/>
      <c r="AB339" s="1"/>
      <c r="AC339" s="1"/>
    </row>
    <row r="340" spans="1:29" ht="13.5" customHeight="1" x14ac:dyDescent="0.2">
      <c r="A340" s="4"/>
      <c r="B340" s="1"/>
      <c r="C340" s="5"/>
      <c r="D340" s="1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"/>
      <c r="Z340" s="1"/>
      <c r="AA340" s="1"/>
      <c r="AB340" s="1"/>
      <c r="AC340" s="1"/>
    </row>
    <row r="341" spans="1:29" ht="13.5" customHeight="1" x14ac:dyDescent="0.2">
      <c r="A341" s="4"/>
      <c r="B341" s="1"/>
      <c r="C341" s="5"/>
      <c r="D341" s="1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"/>
      <c r="Z341" s="1"/>
      <c r="AA341" s="1"/>
      <c r="AB341" s="1"/>
      <c r="AC341" s="1"/>
    </row>
    <row r="342" spans="1:29" ht="13.5" customHeight="1" x14ac:dyDescent="0.2">
      <c r="A342" s="4"/>
      <c r="B342" s="1"/>
      <c r="C342" s="5"/>
      <c r="D342" s="1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"/>
      <c r="Z342" s="1"/>
      <c r="AA342" s="1"/>
      <c r="AB342" s="1"/>
      <c r="AC342" s="1"/>
    </row>
    <row r="343" spans="1:29" ht="13.5" customHeight="1" x14ac:dyDescent="0.2">
      <c r="A343" s="4"/>
      <c r="B343" s="1"/>
      <c r="C343" s="5"/>
      <c r="D343" s="1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"/>
      <c r="Z343" s="1"/>
      <c r="AA343" s="1"/>
      <c r="AB343" s="1"/>
      <c r="AC343" s="1"/>
    </row>
    <row r="344" spans="1:29" ht="13.5" customHeight="1" x14ac:dyDescent="0.2">
      <c r="A344" s="4"/>
      <c r="B344" s="1"/>
      <c r="C344" s="5"/>
      <c r="D344" s="1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"/>
      <c r="Z344" s="1"/>
      <c r="AA344" s="1"/>
      <c r="AB344" s="1"/>
      <c r="AC344" s="1"/>
    </row>
    <row r="345" spans="1:29" ht="13.5" customHeight="1" x14ac:dyDescent="0.2">
      <c r="A345" s="4"/>
      <c r="B345" s="1"/>
      <c r="C345" s="5"/>
      <c r="D345" s="1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"/>
      <c r="Z345" s="1"/>
      <c r="AA345" s="1"/>
      <c r="AB345" s="1"/>
      <c r="AC345" s="1"/>
    </row>
    <row r="346" spans="1:29" ht="13.5" customHeight="1" x14ac:dyDescent="0.2">
      <c r="A346" s="4"/>
      <c r="B346" s="1"/>
      <c r="C346" s="5"/>
      <c r="D346" s="1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"/>
      <c r="Z346" s="1"/>
      <c r="AA346" s="1"/>
      <c r="AB346" s="1"/>
      <c r="AC346" s="1"/>
    </row>
    <row r="347" spans="1:29" ht="13.5" customHeight="1" x14ac:dyDescent="0.2">
      <c r="A347" s="4"/>
      <c r="B347" s="1"/>
      <c r="C347" s="5"/>
      <c r="D347" s="1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"/>
      <c r="Z347" s="1"/>
      <c r="AA347" s="1"/>
      <c r="AB347" s="1"/>
      <c r="AC347" s="1"/>
    </row>
    <row r="348" spans="1:29" ht="13.5" customHeight="1" x14ac:dyDescent="0.2">
      <c r="A348" s="4"/>
      <c r="B348" s="1"/>
      <c r="C348" s="5"/>
      <c r="D348" s="1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"/>
      <c r="Z348" s="1"/>
      <c r="AA348" s="1"/>
      <c r="AB348" s="1"/>
      <c r="AC348" s="1"/>
    </row>
    <row r="349" spans="1:29" ht="13.5" customHeight="1" x14ac:dyDescent="0.2">
      <c r="A349" s="4"/>
      <c r="B349" s="1"/>
      <c r="C349" s="5"/>
      <c r="D349" s="1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"/>
      <c r="Z349" s="1"/>
      <c r="AA349" s="1"/>
      <c r="AB349" s="1"/>
      <c r="AC349" s="1"/>
    </row>
    <row r="350" spans="1:29" ht="13.5" customHeight="1" x14ac:dyDescent="0.2">
      <c r="A350" s="4"/>
      <c r="B350" s="1"/>
      <c r="C350" s="5"/>
      <c r="D350" s="1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"/>
      <c r="Z350" s="1"/>
      <c r="AA350" s="1"/>
      <c r="AB350" s="1"/>
      <c r="AC350" s="1"/>
    </row>
    <row r="351" spans="1:29" ht="13.5" customHeight="1" x14ac:dyDescent="0.2">
      <c r="A351" s="4"/>
      <c r="B351" s="1"/>
      <c r="C351" s="5"/>
      <c r="D351" s="1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"/>
      <c r="Z351" s="1"/>
      <c r="AA351" s="1"/>
      <c r="AB351" s="1"/>
      <c r="AC351" s="1"/>
    </row>
    <row r="352" spans="1:29" ht="13.5" customHeight="1" x14ac:dyDescent="0.2">
      <c r="A352" s="4"/>
      <c r="B352" s="1"/>
      <c r="C352" s="5"/>
      <c r="D352" s="1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"/>
      <c r="Z352" s="1"/>
      <c r="AA352" s="1"/>
      <c r="AB352" s="1"/>
      <c r="AC352" s="1"/>
    </row>
    <row r="353" spans="1:29" ht="13.5" customHeight="1" x14ac:dyDescent="0.2">
      <c r="A353" s="4"/>
      <c r="B353" s="1"/>
      <c r="C353" s="5"/>
      <c r="D353" s="1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"/>
      <c r="Z353" s="1"/>
      <c r="AA353" s="1"/>
      <c r="AB353" s="1"/>
      <c r="AC353" s="1"/>
    </row>
    <row r="354" spans="1:29" ht="13.5" customHeight="1" x14ac:dyDescent="0.2">
      <c r="A354" s="4"/>
      <c r="B354" s="1"/>
      <c r="C354" s="5"/>
      <c r="D354" s="1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"/>
      <c r="Z354" s="1"/>
      <c r="AA354" s="1"/>
      <c r="AB354" s="1"/>
      <c r="AC354" s="1"/>
    </row>
    <row r="355" spans="1:29" ht="13.5" customHeight="1" x14ac:dyDescent="0.2">
      <c r="A355" s="4"/>
      <c r="B355" s="1"/>
      <c r="C355" s="5"/>
      <c r="D355" s="1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"/>
      <c r="Z355" s="1"/>
      <c r="AA355" s="1"/>
      <c r="AB355" s="1"/>
      <c r="AC355" s="1"/>
    </row>
    <row r="356" spans="1:29" ht="13.5" customHeight="1" x14ac:dyDescent="0.2">
      <c r="A356" s="4"/>
      <c r="B356" s="1"/>
      <c r="C356" s="5"/>
      <c r="D356" s="1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"/>
      <c r="Z356" s="1"/>
      <c r="AA356" s="1"/>
      <c r="AB356" s="1"/>
      <c r="AC356" s="1"/>
    </row>
    <row r="357" spans="1:29" ht="13.5" customHeight="1" x14ac:dyDescent="0.2">
      <c r="A357" s="4"/>
      <c r="B357" s="1"/>
      <c r="C357" s="5"/>
      <c r="D357" s="1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"/>
      <c r="Z357" s="1"/>
      <c r="AA357" s="1"/>
      <c r="AB357" s="1"/>
      <c r="AC357" s="1"/>
    </row>
    <row r="358" spans="1:29" ht="13.5" customHeight="1" x14ac:dyDescent="0.2">
      <c r="A358" s="4"/>
      <c r="B358" s="1"/>
      <c r="C358" s="5"/>
      <c r="D358" s="1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"/>
      <c r="Z358" s="1"/>
      <c r="AA358" s="1"/>
      <c r="AB358" s="1"/>
      <c r="AC358" s="1"/>
    </row>
    <row r="359" spans="1:29" ht="13.5" customHeight="1" x14ac:dyDescent="0.2">
      <c r="A359" s="4"/>
      <c r="B359" s="1"/>
      <c r="C359" s="5"/>
      <c r="D359" s="1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"/>
      <c r="Z359" s="1"/>
      <c r="AA359" s="1"/>
      <c r="AB359" s="1"/>
      <c r="AC359" s="1"/>
    </row>
    <row r="360" spans="1:29" ht="13.5" customHeight="1" x14ac:dyDescent="0.2">
      <c r="A360" s="4"/>
      <c r="B360" s="1"/>
      <c r="C360" s="5"/>
      <c r="D360" s="1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"/>
      <c r="Z360" s="1"/>
      <c r="AA360" s="1"/>
      <c r="AB360" s="1"/>
      <c r="AC360" s="1"/>
    </row>
    <row r="361" spans="1:29" ht="13.5" customHeight="1" x14ac:dyDescent="0.2">
      <c r="A361" s="4"/>
      <c r="B361" s="1"/>
      <c r="C361" s="5"/>
      <c r="D361" s="1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"/>
      <c r="Z361" s="1"/>
      <c r="AA361" s="1"/>
      <c r="AB361" s="1"/>
      <c r="AC361" s="1"/>
    </row>
    <row r="362" spans="1:29" ht="13.5" customHeight="1" x14ac:dyDescent="0.2">
      <c r="A362" s="4"/>
      <c r="B362" s="1"/>
      <c r="C362" s="5"/>
      <c r="D362" s="1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"/>
      <c r="Z362" s="1"/>
      <c r="AA362" s="1"/>
      <c r="AB362" s="1"/>
      <c r="AC362" s="1"/>
    </row>
    <row r="363" spans="1:29" ht="13.5" customHeight="1" x14ac:dyDescent="0.2">
      <c r="A363" s="4"/>
      <c r="B363" s="1"/>
      <c r="C363" s="5"/>
      <c r="D363" s="1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"/>
      <c r="Z363" s="1"/>
      <c r="AA363" s="1"/>
      <c r="AB363" s="1"/>
      <c r="AC363" s="1"/>
    </row>
    <row r="364" spans="1:29" ht="13.5" customHeight="1" x14ac:dyDescent="0.2">
      <c r="A364" s="4"/>
      <c r="B364" s="1"/>
      <c r="C364" s="5"/>
      <c r="D364" s="1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"/>
      <c r="Z364" s="1"/>
      <c r="AA364" s="1"/>
      <c r="AB364" s="1"/>
      <c r="AC364" s="1"/>
    </row>
    <row r="365" spans="1:29" ht="13.5" customHeight="1" x14ac:dyDescent="0.2">
      <c r="A365" s="4"/>
      <c r="B365" s="1"/>
      <c r="C365" s="5"/>
      <c r="D365" s="1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"/>
      <c r="Z365" s="1"/>
      <c r="AA365" s="1"/>
      <c r="AB365" s="1"/>
      <c r="AC365" s="1"/>
    </row>
    <row r="366" spans="1:29" ht="13.5" customHeight="1" x14ac:dyDescent="0.2">
      <c r="A366" s="4"/>
      <c r="B366" s="1"/>
      <c r="C366" s="5"/>
      <c r="D366" s="1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"/>
      <c r="Z366" s="1"/>
      <c r="AA366" s="1"/>
      <c r="AB366" s="1"/>
      <c r="AC366" s="1"/>
    </row>
    <row r="367" spans="1:29" ht="13.5" customHeight="1" x14ac:dyDescent="0.2">
      <c r="A367" s="4"/>
      <c r="B367" s="1"/>
      <c r="C367" s="5"/>
      <c r="D367" s="1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"/>
      <c r="Z367" s="1"/>
      <c r="AA367" s="1"/>
      <c r="AB367" s="1"/>
      <c r="AC367" s="1"/>
    </row>
    <row r="368" spans="1:29" ht="13.5" customHeight="1" x14ac:dyDescent="0.2">
      <c r="A368" s="4"/>
      <c r="B368" s="1"/>
      <c r="C368" s="5"/>
      <c r="D368" s="1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"/>
      <c r="Z368" s="1"/>
      <c r="AA368" s="1"/>
      <c r="AB368" s="1"/>
      <c r="AC368" s="1"/>
    </row>
    <row r="369" spans="1:29" ht="13.5" customHeight="1" x14ac:dyDescent="0.2">
      <c r="A369" s="4"/>
      <c r="B369" s="1"/>
      <c r="C369" s="5"/>
      <c r="D369" s="1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"/>
      <c r="Z369" s="1"/>
      <c r="AA369" s="1"/>
      <c r="AB369" s="1"/>
      <c r="AC369" s="1"/>
    </row>
    <row r="370" spans="1:29" ht="13.5" customHeight="1" x14ac:dyDescent="0.2">
      <c r="A370" s="4"/>
      <c r="B370" s="1"/>
      <c r="C370" s="5"/>
      <c r="D370" s="1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"/>
      <c r="Z370" s="1"/>
      <c r="AA370" s="1"/>
      <c r="AB370" s="1"/>
      <c r="AC370" s="1"/>
    </row>
    <row r="371" spans="1:29" ht="13.5" customHeight="1" x14ac:dyDescent="0.2">
      <c r="A371" s="4"/>
      <c r="B371" s="1"/>
      <c r="C371" s="5"/>
      <c r="D371" s="1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"/>
      <c r="Z371" s="1"/>
      <c r="AA371" s="1"/>
      <c r="AB371" s="1"/>
      <c r="AC371" s="1"/>
    </row>
    <row r="372" spans="1:29" ht="13.5" customHeight="1" x14ac:dyDescent="0.2">
      <c r="A372" s="4"/>
      <c r="B372" s="1"/>
      <c r="C372" s="5"/>
      <c r="D372" s="1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"/>
      <c r="Z372" s="1"/>
      <c r="AA372" s="1"/>
      <c r="AB372" s="1"/>
      <c r="AC372" s="1"/>
    </row>
    <row r="373" spans="1:29" ht="13.5" customHeight="1" x14ac:dyDescent="0.2">
      <c r="A373" s="4"/>
      <c r="B373" s="1"/>
      <c r="C373" s="5"/>
      <c r="D373" s="1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"/>
      <c r="Z373" s="1"/>
      <c r="AA373" s="1"/>
      <c r="AB373" s="1"/>
      <c r="AC373" s="1"/>
    </row>
    <row r="374" spans="1:29" ht="13.5" customHeight="1" x14ac:dyDescent="0.2">
      <c r="A374" s="4"/>
      <c r="B374" s="1"/>
      <c r="C374" s="5"/>
      <c r="D374" s="1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"/>
      <c r="Z374" s="1"/>
      <c r="AA374" s="1"/>
      <c r="AB374" s="1"/>
      <c r="AC374" s="1"/>
    </row>
    <row r="375" spans="1:29" ht="13.5" customHeight="1" x14ac:dyDescent="0.2">
      <c r="A375" s="4"/>
      <c r="B375" s="1"/>
      <c r="C375" s="5"/>
      <c r="D375" s="1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"/>
      <c r="Z375" s="1"/>
      <c r="AA375" s="1"/>
      <c r="AB375" s="1"/>
      <c r="AC375" s="1"/>
    </row>
    <row r="376" spans="1:29" ht="13.5" customHeight="1" x14ac:dyDescent="0.2">
      <c r="A376" s="4"/>
      <c r="B376" s="1"/>
      <c r="C376" s="5"/>
      <c r="D376" s="1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"/>
      <c r="Z376" s="1"/>
      <c r="AA376" s="1"/>
      <c r="AB376" s="1"/>
      <c r="AC376" s="1"/>
    </row>
    <row r="377" spans="1:29" ht="13.5" customHeight="1" x14ac:dyDescent="0.2">
      <c r="A377" s="4"/>
      <c r="B377" s="1"/>
      <c r="C377" s="5"/>
      <c r="D377" s="1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"/>
      <c r="Z377" s="1"/>
      <c r="AA377" s="1"/>
      <c r="AB377" s="1"/>
      <c r="AC377" s="1"/>
    </row>
    <row r="378" spans="1:29" ht="13.5" customHeight="1" x14ac:dyDescent="0.2">
      <c r="A378" s="4"/>
      <c r="B378" s="1"/>
      <c r="C378" s="5"/>
      <c r="D378" s="1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"/>
      <c r="Z378" s="1"/>
      <c r="AA378" s="1"/>
      <c r="AB378" s="1"/>
      <c r="AC378" s="1"/>
    </row>
    <row r="379" spans="1:29" ht="13.5" customHeight="1" x14ac:dyDescent="0.2">
      <c r="A379" s="4"/>
      <c r="B379" s="1"/>
      <c r="C379" s="5"/>
      <c r="D379" s="1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"/>
      <c r="Z379" s="1"/>
      <c r="AA379" s="1"/>
      <c r="AB379" s="1"/>
      <c r="AC379" s="1"/>
    </row>
    <row r="380" spans="1:29" ht="13.5" customHeight="1" x14ac:dyDescent="0.2">
      <c r="A380" s="4"/>
      <c r="B380" s="1"/>
      <c r="C380" s="5"/>
      <c r="D380" s="1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"/>
      <c r="Z380" s="1"/>
      <c r="AA380" s="1"/>
      <c r="AB380" s="1"/>
      <c r="AC380" s="1"/>
    </row>
    <row r="381" spans="1:29" ht="13.5" customHeight="1" x14ac:dyDescent="0.2">
      <c r="A381" s="4"/>
      <c r="B381" s="1"/>
      <c r="C381" s="5"/>
      <c r="D381" s="1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"/>
      <c r="Z381" s="1"/>
      <c r="AA381" s="1"/>
      <c r="AB381" s="1"/>
      <c r="AC381" s="1"/>
    </row>
    <row r="382" spans="1:29" ht="13.5" customHeight="1" x14ac:dyDescent="0.2">
      <c r="A382" s="4"/>
      <c r="B382" s="1"/>
      <c r="C382" s="5"/>
      <c r="D382" s="1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"/>
      <c r="Z382" s="1"/>
      <c r="AA382" s="1"/>
      <c r="AB382" s="1"/>
      <c r="AC382" s="1"/>
    </row>
    <row r="383" spans="1:29" ht="13.5" customHeight="1" x14ac:dyDescent="0.2">
      <c r="A383" s="4"/>
      <c r="B383" s="1"/>
      <c r="C383" s="5"/>
      <c r="D383" s="1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"/>
      <c r="Z383" s="1"/>
      <c r="AA383" s="1"/>
      <c r="AB383" s="1"/>
      <c r="AC383" s="1"/>
    </row>
    <row r="384" spans="1:29" ht="13.5" customHeight="1" x14ac:dyDescent="0.2">
      <c r="A384" s="4"/>
      <c r="B384" s="1"/>
      <c r="C384" s="5"/>
      <c r="D384" s="1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"/>
      <c r="Z384" s="1"/>
      <c r="AA384" s="1"/>
      <c r="AB384" s="1"/>
      <c r="AC384" s="1"/>
    </row>
    <row r="385" spans="1:29" ht="13.5" customHeight="1" x14ac:dyDescent="0.2">
      <c r="A385" s="4"/>
      <c r="B385" s="1"/>
      <c r="C385" s="5"/>
      <c r="D385" s="1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"/>
      <c r="Z385" s="1"/>
      <c r="AA385" s="1"/>
      <c r="AB385" s="1"/>
      <c r="AC385" s="1"/>
    </row>
    <row r="386" spans="1:29" ht="13.5" customHeight="1" x14ac:dyDescent="0.2">
      <c r="A386" s="4"/>
      <c r="B386" s="1"/>
      <c r="C386" s="5"/>
      <c r="D386" s="1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"/>
      <c r="Z386" s="1"/>
      <c r="AA386" s="1"/>
      <c r="AB386" s="1"/>
      <c r="AC386" s="1"/>
    </row>
    <row r="387" spans="1:29" ht="13.5" customHeight="1" x14ac:dyDescent="0.2">
      <c r="A387" s="4"/>
      <c r="B387" s="1"/>
      <c r="C387" s="5"/>
      <c r="D387" s="1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"/>
      <c r="Z387" s="1"/>
      <c r="AA387" s="1"/>
      <c r="AB387" s="1"/>
      <c r="AC387" s="1"/>
    </row>
    <row r="388" spans="1:29" ht="13.5" customHeight="1" x14ac:dyDescent="0.2">
      <c r="A388" s="4"/>
      <c r="B388" s="1"/>
      <c r="C388" s="5"/>
      <c r="D388" s="1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"/>
      <c r="Z388" s="1"/>
      <c r="AA388" s="1"/>
      <c r="AB388" s="1"/>
      <c r="AC388" s="1"/>
    </row>
    <row r="389" spans="1:29" ht="13.5" customHeight="1" x14ac:dyDescent="0.2">
      <c r="A389" s="4"/>
      <c r="B389" s="1"/>
      <c r="C389" s="5"/>
      <c r="D389" s="1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"/>
      <c r="Z389" s="1"/>
      <c r="AA389" s="1"/>
      <c r="AB389" s="1"/>
      <c r="AC389" s="1"/>
    </row>
    <row r="390" spans="1:29" ht="13.5" customHeight="1" x14ac:dyDescent="0.2">
      <c r="A390" s="4"/>
      <c r="B390" s="1"/>
      <c r="C390" s="5"/>
      <c r="D390" s="1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"/>
      <c r="Z390" s="1"/>
      <c r="AA390" s="1"/>
      <c r="AB390" s="1"/>
      <c r="AC390" s="1"/>
    </row>
    <row r="391" spans="1:29" ht="13.5" customHeight="1" x14ac:dyDescent="0.2">
      <c r="A391" s="4"/>
      <c r="B391" s="1"/>
      <c r="C391" s="5"/>
      <c r="D391" s="1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"/>
      <c r="Z391" s="1"/>
      <c r="AA391" s="1"/>
      <c r="AB391" s="1"/>
      <c r="AC391" s="1"/>
    </row>
    <row r="392" spans="1:29" ht="13.5" customHeight="1" x14ac:dyDescent="0.2">
      <c r="A392" s="4"/>
      <c r="B392" s="1"/>
      <c r="C392" s="5"/>
      <c r="D392" s="1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"/>
      <c r="Z392" s="1"/>
      <c r="AA392" s="1"/>
      <c r="AB392" s="1"/>
      <c r="AC392" s="1"/>
    </row>
    <row r="393" spans="1:29" ht="13.5" customHeight="1" x14ac:dyDescent="0.2">
      <c r="A393" s="4"/>
      <c r="B393" s="1"/>
      <c r="C393" s="5"/>
      <c r="D393" s="1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"/>
      <c r="Z393" s="1"/>
      <c r="AA393" s="1"/>
      <c r="AB393" s="1"/>
      <c r="AC393" s="1"/>
    </row>
    <row r="394" spans="1:29" ht="13.5" customHeight="1" x14ac:dyDescent="0.2">
      <c r="A394" s="4"/>
      <c r="B394" s="1"/>
      <c r="C394" s="5"/>
      <c r="D394" s="1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"/>
      <c r="Z394" s="1"/>
      <c r="AA394" s="1"/>
      <c r="AB394" s="1"/>
      <c r="AC394" s="1"/>
    </row>
    <row r="395" spans="1:29" ht="13.5" customHeight="1" x14ac:dyDescent="0.2">
      <c r="A395" s="4"/>
      <c r="B395" s="1"/>
      <c r="C395" s="5"/>
      <c r="D395" s="1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"/>
      <c r="Z395" s="1"/>
      <c r="AA395" s="1"/>
      <c r="AB395" s="1"/>
      <c r="AC395" s="1"/>
    </row>
    <row r="396" spans="1:29" ht="13.5" customHeight="1" x14ac:dyDescent="0.2">
      <c r="A396" s="4"/>
      <c r="B396" s="1"/>
      <c r="C396" s="5"/>
      <c r="D396" s="1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"/>
      <c r="Z396" s="1"/>
      <c r="AA396" s="1"/>
      <c r="AB396" s="1"/>
      <c r="AC396" s="1"/>
    </row>
    <row r="397" spans="1:29" ht="13.5" customHeight="1" x14ac:dyDescent="0.2">
      <c r="A397" s="4"/>
      <c r="B397" s="1"/>
      <c r="C397" s="5"/>
      <c r="D397" s="1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"/>
      <c r="Z397" s="1"/>
      <c r="AA397" s="1"/>
      <c r="AB397" s="1"/>
      <c r="AC397" s="1"/>
    </row>
    <row r="398" spans="1:29" ht="13.5" customHeight="1" x14ac:dyDescent="0.2">
      <c r="A398" s="4"/>
      <c r="B398" s="1"/>
      <c r="C398" s="5"/>
      <c r="D398" s="1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"/>
      <c r="Z398" s="1"/>
      <c r="AA398" s="1"/>
      <c r="AB398" s="1"/>
      <c r="AC398" s="1"/>
    </row>
    <row r="399" spans="1:29" ht="13.5" customHeight="1" x14ac:dyDescent="0.2">
      <c r="A399" s="4"/>
      <c r="B399" s="1"/>
      <c r="C399" s="5"/>
      <c r="D399" s="1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"/>
      <c r="Z399" s="1"/>
      <c r="AA399" s="1"/>
      <c r="AB399" s="1"/>
      <c r="AC399" s="1"/>
    </row>
    <row r="400" spans="1:29" ht="13.5" customHeight="1" x14ac:dyDescent="0.2">
      <c r="A400" s="4"/>
      <c r="B400" s="1"/>
      <c r="C400" s="5"/>
      <c r="D400" s="1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"/>
      <c r="Z400" s="1"/>
      <c r="AA400" s="1"/>
      <c r="AB400" s="1"/>
      <c r="AC400" s="1"/>
    </row>
    <row r="401" spans="1:29" ht="13.5" customHeight="1" x14ac:dyDescent="0.2">
      <c r="A401" s="4"/>
      <c r="B401" s="1"/>
      <c r="C401" s="5"/>
      <c r="D401" s="1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"/>
      <c r="Z401" s="1"/>
      <c r="AA401" s="1"/>
      <c r="AB401" s="1"/>
      <c r="AC401" s="1"/>
    </row>
    <row r="402" spans="1:29" ht="13.5" customHeight="1" x14ac:dyDescent="0.2">
      <c r="A402" s="4"/>
      <c r="B402" s="1"/>
      <c r="C402" s="5"/>
      <c r="D402" s="1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"/>
      <c r="Z402" s="1"/>
      <c r="AA402" s="1"/>
      <c r="AB402" s="1"/>
      <c r="AC402" s="1"/>
    </row>
    <row r="403" spans="1:29" ht="13.5" customHeight="1" x14ac:dyDescent="0.2">
      <c r="A403" s="4"/>
      <c r="B403" s="1"/>
      <c r="C403" s="5"/>
      <c r="D403" s="1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"/>
      <c r="Z403" s="1"/>
      <c r="AA403" s="1"/>
      <c r="AB403" s="1"/>
      <c r="AC403" s="1"/>
    </row>
    <row r="404" spans="1:29" ht="13.5" customHeight="1" x14ac:dyDescent="0.2">
      <c r="A404" s="4"/>
      <c r="B404" s="1"/>
      <c r="C404" s="5"/>
      <c r="D404" s="1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"/>
      <c r="Z404" s="1"/>
      <c r="AA404" s="1"/>
      <c r="AB404" s="1"/>
      <c r="AC404" s="1"/>
    </row>
    <row r="405" spans="1:29" ht="13.5" customHeight="1" x14ac:dyDescent="0.2">
      <c r="A405" s="4"/>
      <c r="B405" s="1"/>
      <c r="C405" s="5"/>
      <c r="D405" s="1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"/>
      <c r="Z405" s="1"/>
      <c r="AA405" s="1"/>
      <c r="AB405" s="1"/>
      <c r="AC405" s="1"/>
    </row>
    <row r="406" spans="1:29" ht="13.5" customHeight="1" x14ac:dyDescent="0.2">
      <c r="A406" s="4"/>
      <c r="B406" s="1"/>
      <c r="C406" s="5"/>
      <c r="D406" s="1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"/>
      <c r="Z406" s="1"/>
      <c r="AA406" s="1"/>
      <c r="AB406" s="1"/>
      <c r="AC406" s="1"/>
    </row>
    <row r="407" spans="1:29" ht="13.5" customHeight="1" x14ac:dyDescent="0.2">
      <c r="A407" s="4"/>
      <c r="B407" s="1"/>
      <c r="C407" s="5"/>
      <c r="D407" s="1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"/>
      <c r="Z407" s="1"/>
      <c r="AA407" s="1"/>
      <c r="AB407" s="1"/>
      <c r="AC407" s="1"/>
    </row>
    <row r="408" spans="1:29" ht="13.5" customHeight="1" x14ac:dyDescent="0.2">
      <c r="A408" s="4"/>
      <c r="B408" s="1"/>
      <c r="C408" s="5"/>
      <c r="D408" s="1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"/>
      <c r="Z408" s="1"/>
      <c r="AA408" s="1"/>
      <c r="AB408" s="1"/>
      <c r="AC408" s="1"/>
    </row>
    <row r="409" spans="1:29" ht="13.5" customHeight="1" x14ac:dyDescent="0.2">
      <c r="A409" s="4"/>
      <c r="B409" s="1"/>
      <c r="C409" s="5"/>
      <c r="D409" s="1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"/>
      <c r="Z409" s="1"/>
      <c r="AA409" s="1"/>
      <c r="AB409" s="1"/>
      <c r="AC409" s="1"/>
    </row>
    <row r="410" spans="1:29" ht="13.5" customHeight="1" x14ac:dyDescent="0.2">
      <c r="A410" s="4"/>
      <c r="B410" s="1"/>
      <c r="C410" s="5"/>
      <c r="D410" s="1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"/>
      <c r="Z410" s="1"/>
      <c r="AA410" s="1"/>
      <c r="AB410" s="1"/>
      <c r="AC410" s="1"/>
    </row>
    <row r="411" spans="1:29" ht="13.5" customHeight="1" x14ac:dyDescent="0.2">
      <c r="A411" s="4"/>
      <c r="B411" s="1"/>
      <c r="C411" s="5"/>
      <c r="D411" s="1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"/>
      <c r="Z411" s="1"/>
      <c r="AA411" s="1"/>
      <c r="AB411" s="1"/>
      <c r="AC411" s="1"/>
    </row>
    <row r="412" spans="1:29" ht="13.5" customHeight="1" x14ac:dyDescent="0.2">
      <c r="A412" s="4"/>
      <c r="B412" s="1"/>
      <c r="C412" s="5"/>
      <c r="D412" s="1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"/>
      <c r="Z412" s="1"/>
      <c r="AA412" s="1"/>
      <c r="AB412" s="1"/>
      <c r="AC412" s="1"/>
    </row>
    <row r="413" spans="1:29" ht="13.5" customHeight="1" x14ac:dyDescent="0.2">
      <c r="A413" s="4"/>
      <c r="B413" s="1"/>
      <c r="C413" s="5"/>
      <c r="D413" s="1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"/>
      <c r="Z413" s="1"/>
      <c r="AA413" s="1"/>
      <c r="AB413" s="1"/>
      <c r="AC413" s="1"/>
    </row>
    <row r="414" spans="1:29" ht="13.5" customHeight="1" x14ac:dyDescent="0.2">
      <c r="A414" s="4"/>
      <c r="B414" s="1"/>
      <c r="C414" s="5"/>
      <c r="D414" s="1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"/>
      <c r="Z414" s="1"/>
      <c r="AA414" s="1"/>
      <c r="AB414" s="1"/>
      <c r="AC414" s="1"/>
    </row>
    <row r="415" spans="1:29" ht="13.5" customHeight="1" x14ac:dyDescent="0.2">
      <c r="A415" s="4"/>
      <c r="B415" s="1"/>
      <c r="C415" s="5"/>
      <c r="D415" s="1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"/>
      <c r="Z415" s="1"/>
      <c r="AA415" s="1"/>
      <c r="AB415" s="1"/>
      <c r="AC415" s="1"/>
    </row>
    <row r="416" spans="1:29" ht="13.5" customHeight="1" x14ac:dyDescent="0.2">
      <c r="A416" s="4"/>
      <c r="B416" s="1"/>
      <c r="C416" s="5"/>
      <c r="D416" s="1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"/>
      <c r="Z416" s="1"/>
      <c r="AA416" s="1"/>
      <c r="AB416" s="1"/>
      <c r="AC416" s="1"/>
    </row>
    <row r="417" spans="1:29" ht="13.5" customHeight="1" x14ac:dyDescent="0.2">
      <c r="A417" s="4"/>
      <c r="B417" s="1"/>
      <c r="C417" s="5"/>
      <c r="D417" s="1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"/>
      <c r="Z417" s="1"/>
      <c r="AA417" s="1"/>
      <c r="AB417" s="1"/>
      <c r="AC417" s="1"/>
    </row>
    <row r="418" spans="1:29" ht="13.5" customHeight="1" x14ac:dyDescent="0.2">
      <c r="A418" s="4"/>
      <c r="B418" s="1"/>
      <c r="C418" s="5"/>
      <c r="D418" s="1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"/>
      <c r="Z418" s="1"/>
      <c r="AA418" s="1"/>
      <c r="AB418" s="1"/>
      <c r="AC418" s="1"/>
    </row>
    <row r="419" spans="1:29" ht="13.5" customHeight="1" x14ac:dyDescent="0.2">
      <c r="A419" s="4"/>
      <c r="B419" s="1"/>
      <c r="C419" s="5"/>
      <c r="D419" s="1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"/>
      <c r="Z419" s="1"/>
      <c r="AA419" s="1"/>
      <c r="AB419" s="1"/>
      <c r="AC419" s="1"/>
    </row>
    <row r="420" spans="1:29" ht="13.5" customHeight="1" x14ac:dyDescent="0.2">
      <c r="A420" s="4"/>
      <c r="B420" s="1"/>
      <c r="C420" s="5"/>
      <c r="D420" s="1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"/>
      <c r="Z420" s="1"/>
      <c r="AA420" s="1"/>
      <c r="AB420" s="1"/>
      <c r="AC420" s="1"/>
    </row>
    <row r="421" spans="1:29" ht="13.5" customHeight="1" x14ac:dyDescent="0.2">
      <c r="A421" s="4"/>
      <c r="B421" s="1"/>
      <c r="C421" s="5"/>
      <c r="D421" s="1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"/>
      <c r="Z421" s="1"/>
      <c r="AA421" s="1"/>
      <c r="AB421" s="1"/>
      <c r="AC421" s="1"/>
    </row>
    <row r="422" spans="1:29" ht="13.5" customHeight="1" x14ac:dyDescent="0.2">
      <c r="A422" s="4"/>
      <c r="B422" s="1"/>
      <c r="C422" s="5"/>
      <c r="D422" s="1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"/>
      <c r="Z422" s="1"/>
      <c r="AA422" s="1"/>
      <c r="AB422" s="1"/>
      <c r="AC422" s="1"/>
    </row>
    <row r="423" spans="1:29" ht="13.5" customHeight="1" x14ac:dyDescent="0.2">
      <c r="A423" s="4"/>
      <c r="B423" s="1"/>
      <c r="C423" s="5"/>
      <c r="D423" s="1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"/>
      <c r="Z423" s="1"/>
      <c r="AA423" s="1"/>
      <c r="AB423" s="1"/>
      <c r="AC423" s="1"/>
    </row>
    <row r="424" spans="1:29" ht="13.5" customHeight="1" x14ac:dyDescent="0.2">
      <c r="A424" s="4"/>
      <c r="B424" s="1"/>
      <c r="C424" s="5"/>
      <c r="D424" s="1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"/>
      <c r="Z424" s="1"/>
      <c r="AA424" s="1"/>
      <c r="AB424" s="1"/>
      <c r="AC424" s="1"/>
    </row>
    <row r="425" spans="1:29" ht="13.5" customHeight="1" x14ac:dyDescent="0.2">
      <c r="A425" s="4"/>
      <c r="B425" s="1"/>
      <c r="C425" s="5"/>
      <c r="D425" s="1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"/>
      <c r="Z425" s="1"/>
      <c r="AA425" s="1"/>
      <c r="AB425" s="1"/>
      <c r="AC425" s="1"/>
    </row>
    <row r="426" spans="1:29" ht="13.5" customHeight="1" x14ac:dyDescent="0.2">
      <c r="A426" s="4"/>
      <c r="B426" s="1"/>
      <c r="C426" s="5"/>
      <c r="D426" s="1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"/>
      <c r="Z426" s="1"/>
      <c r="AA426" s="1"/>
      <c r="AB426" s="1"/>
      <c r="AC426" s="1"/>
    </row>
    <row r="427" spans="1:29" ht="13.5" customHeight="1" x14ac:dyDescent="0.2">
      <c r="A427" s="4"/>
      <c r="B427" s="1"/>
      <c r="C427" s="5"/>
      <c r="D427" s="1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"/>
      <c r="Z427" s="1"/>
      <c r="AA427" s="1"/>
      <c r="AB427" s="1"/>
      <c r="AC427" s="1"/>
    </row>
    <row r="428" spans="1:29" ht="13.5" customHeight="1" x14ac:dyDescent="0.2">
      <c r="A428" s="4"/>
      <c r="B428" s="1"/>
      <c r="C428" s="5"/>
      <c r="D428" s="1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"/>
      <c r="Z428" s="1"/>
      <c r="AA428" s="1"/>
      <c r="AB428" s="1"/>
      <c r="AC428" s="1"/>
    </row>
    <row r="429" spans="1:29" ht="13.5" customHeight="1" x14ac:dyDescent="0.2">
      <c r="A429" s="4"/>
      <c r="B429" s="1"/>
      <c r="C429" s="5"/>
      <c r="D429" s="1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"/>
      <c r="Z429" s="1"/>
      <c r="AA429" s="1"/>
      <c r="AB429" s="1"/>
      <c r="AC429" s="1"/>
    </row>
    <row r="430" spans="1:29" ht="13.5" customHeight="1" x14ac:dyDescent="0.2">
      <c r="A430" s="4"/>
      <c r="B430" s="1"/>
      <c r="C430" s="5"/>
      <c r="D430" s="1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"/>
      <c r="Z430" s="1"/>
      <c r="AA430" s="1"/>
      <c r="AB430" s="1"/>
      <c r="AC430" s="1"/>
    </row>
    <row r="431" spans="1:29" ht="13.5" customHeight="1" x14ac:dyDescent="0.2">
      <c r="A431" s="4"/>
      <c r="B431" s="1"/>
      <c r="C431" s="5"/>
      <c r="D431" s="1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"/>
      <c r="Z431" s="1"/>
      <c r="AA431" s="1"/>
      <c r="AB431" s="1"/>
      <c r="AC431" s="1"/>
    </row>
    <row r="432" spans="1:29" ht="13.5" customHeight="1" x14ac:dyDescent="0.2">
      <c r="A432" s="4"/>
      <c r="B432" s="1"/>
      <c r="C432" s="5"/>
      <c r="D432" s="1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"/>
      <c r="Z432" s="1"/>
      <c r="AA432" s="1"/>
      <c r="AB432" s="1"/>
      <c r="AC432" s="1"/>
    </row>
    <row r="433" spans="1:29" ht="13.5" customHeight="1" x14ac:dyDescent="0.2">
      <c r="A433" s="4"/>
      <c r="B433" s="1"/>
      <c r="C433" s="5"/>
      <c r="D433" s="1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"/>
      <c r="Z433" s="1"/>
      <c r="AA433" s="1"/>
      <c r="AB433" s="1"/>
      <c r="AC433" s="1"/>
    </row>
    <row r="434" spans="1:29" ht="13.5" customHeight="1" x14ac:dyDescent="0.2">
      <c r="A434" s="4"/>
      <c r="B434" s="1"/>
      <c r="C434" s="5"/>
      <c r="D434" s="1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"/>
      <c r="Z434" s="1"/>
      <c r="AA434" s="1"/>
      <c r="AB434" s="1"/>
      <c r="AC434" s="1"/>
    </row>
    <row r="435" spans="1:29" ht="13.5" customHeight="1" x14ac:dyDescent="0.2">
      <c r="A435" s="4"/>
      <c r="B435" s="1"/>
      <c r="C435" s="5"/>
      <c r="D435" s="1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"/>
      <c r="Z435" s="1"/>
      <c r="AA435" s="1"/>
      <c r="AB435" s="1"/>
      <c r="AC435" s="1"/>
    </row>
    <row r="436" spans="1:29" ht="13.5" customHeight="1" x14ac:dyDescent="0.2">
      <c r="A436" s="4"/>
      <c r="B436" s="1"/>
      <c r="C436" s="5"/>
      <c r="D436" s="1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"/>
      <c r="Z436" s="1"/>
      <c r="AA436" s="1"/>
      <c r="AB436" s="1"/>
      <c r="AC436" s="1"/>
    </row>
    <row r="437" spans="1:29" ht="13.5" customHeight="1" x14ac:dyDescent="0.2">
      <c r="A437" s="4"/>
      <c r="B437" s="1"/>
      <c r="C437" s="5"/>
      <c r="D437" s="1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"/>
      <c r="Z437" s="1"/>
      <c r="AA437" s="1"/>
      <c r="AB437" s="1"/>
      <c r="AC437" s="1"/>
    </row>
    <row r="438" spans="1:29" ht="13.5" customHeight="1" x14ac:dyDescent="0.2">
      <c r="A438" s="4"/>
      <c r="B438" s="1"/>
      <c r="C438" s="5"/>
      <c r="D438" s="1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"/>
      <c r="Z438" s="1"/>
      <c r="AA438" s="1"/>
      <c r="AB438" s="1"/>
      <c r="AC438" s="1"/>
    </row>
    <row r="439" spans="1:29" ht="13.5" customHeight="1" x14ac:dyDescent="0.2">
      <c r="A439" s="4"/>
      <c r="B439" s="1"/>
      <c r="C439" s="5"/>
      <c r="D439" s="1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"/>
      <c r="Z439" s="1"/>
      <c r="AA439" s="1"/>
      <c r="AB439" s="1"/>
      <c r="AC439" s="1"/>
    </row>
    <row r="440" spans="1:29" ht="13.5" customHeight="1" x14ac:dyDescent="0.2">
      <c r="A440" s="4"/>
      <c r="B440" s="1"/>
      <c r="C440" s="5"/>
      <c r="D440" s="1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"/>
      <c r="Z440" s="1"/>
      <c r="AA440" s="1"/>
      <c r="AB440" s="1"/>
      <c r="AC440" s="1"/>
    </row>
    <row r="441" spans="1:29" ht="13.5" customHeight="1" x14ac:dyDescent="0.2">
      <c r="A441" s="4"/>
      <c r="B441" s="1"/>
      <c r="C441" s="5"/>
      <c r="D441" s="1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"/>
      <c r="Z441" s="1"/>
      <c r="AA441" s="1"/>
      <c r="AB441" s="1"/>
      <c r="AC441" s="1"/>
    </row>
    <row r="442" spans="1:29" ht="13.5" customHeight="1" x14ac:dyDescent="0.2">
      <c r="A442" s="4"/>
      <c r="B442" s="1"/>
      <c r="C442" s="5"/>
      <c r="D442" s="1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"/>
      <c r="Z442" s="1"/>
      <c r="AA442" s="1"/>
      <c r="AB442" s="1"/>
      <c r="AC442" s="1"/>
    </row>
    <row r="443" spans="1:29" ht="13.5" customHeight="1" x14ac:dyDescent="0.2">
      <c r="A443" s="4"/>
      <c r="B443" s="1"/>
      <c r="C443" s="5"/>
      <c r="D443" s="1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"/>
      <c r="Z443" s="1"/>
      <c r="AA443" s="1"/>
      <c r="AB443" s="1"/>
      <c r="AC443" s="1"/>
    </row>
    <row r="444" spans="1:29" ht="13.5" customHeight="1" x14ac:dyDescent="0.2">
      <c r="A444" s="4"/>
      <c r="B444" s="1"/>
      <c r="C444" s="5"/>
      <c r="D444" s="1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"/>
      <c r="Z444" s="1"/>
      <c r="AA444" s="1"/>
      <c r="AB444" s="1"/>
      <c r="AC444" s="1"/>
    </row>
    <row r="445" spans="1:29" ht="13.5" customHeight="1" x14ac:dyDescent="0.2">
      <c r="A445" s="4"/>
      <c r="B445" s="1"/>
      <c r="C445" s="5"/>
      <c r="D445" s="1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"/>
      <c r="Z445" s="1"/>
      <c r="AA445" s="1"/>
      <c r="AB445" s="1"/>
      <c r="AC445" s="1"/>
    </row>
    <row r="446" spans="1:29" ht="13.5" customHeight="1" x14ac:dyDescent="0.2">
      <c r="A446" s="4"/>
      <c r="B446" s="1"/>
      <c r="C446" s="5"/>
      <c r="D446" s="1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"/>
      <c r="Z446" s="1"/>
      <c r="AA446" s="1"/>
      <c r="AB446" s="1"/>
      <c r="AC446" s="1"/>
    </row>
    <row r="447" spans="1:29" ht="13.5" customHeight="1" x14ac:dyDescent="0.2">
      <c r="A447" s="4"/>
      <c r="B447" s="1"/>
      <c r="C447" s="5"/>
      <c r="D447" s="1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"/>
      <c r="Z447" s="1"/>
      <c r="AA447" s="1"/>
      <c r="AB447" s="1"/>
      <c r="AC447" s="1"/>
    </row>
    <row r="448" spans="1:29" ht="13.5" customHeight="1" x14ac:dyDescent="0.2">
      <c r="A448" s="4"/>
      <c r="B448" s="1"/>
      <c r="C448" s="5"/>
      <c r="D448" s="1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"/>
      <c r="Z448" s="1"/>
      <c r="AA448" s="1"/>
      <c r="AB448" s="1"/>
      <c r="AC448" s="1"/>
    </row>
    <row r="449" spans="1:29" ht="13.5" customHeight="1" x14ac:dyDescent="0.2">
      <c r="A449" s="4"/>
      <c r="B449" s="1"/>
      <c r="C449" s="5"/>
      <c r="D449" s="1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"/>
      <c r="Z449" s="1"/>
      <c r="AA449" s="1"/>
      <c r="AB449" s="1"/>
      <c r="AC449" s="1"/>
    </row>
    <row r="450" spans="1:29" ht="13.5" customHeight="1" x14ac:dyDescent="0.2">
      <c r="A450" s="4"/>
      <c r="B450" s="1"/>
      <c r="C450" s="5"/>
      <c r="D450" s="1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"/>
      <c r="Z450" s="1"/>
      <c r="AA450" s="1"/>
      <c r="AB450" s="1"/>
      <c r="AC450" s="1"/>
    </row>
    <row r="451" spans="1:29" ht="13.5" customHeight="1" x14ac:dyDescent="0.2">
      <c r="A451" s="4"/>
      <c r="B451" s="1"/>
      <c r="C451" s="5"/>
      <c r="D451" s="1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"/>
      <c r="Z451" s="1"/>
      <c r="AA451" s="1"/>
      <c r="AB451" s="1"/>
      <c r="AC451" s="1"/>
    </row>
    <row r="452" spans="1:29" ht="13.5" customHeight="1" x14ac:dyDescent="0.2">
      <c r="A452" s="4"/>
      <c r="B452" s="1"/>
      <c r="C452" s="5"/>
      <c r="D452" s="1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"/>
      <c r="Z452" s="1"/>
      <c r="AA452" s="1"/>
      <c r="AB452" s="1"/>
      <c r="AC452" s="1"/>
    </row>
    <row r="453" spans="1:29" ht="13.5" customHeight="1" x14ac:dyDescent="0.2">
      <c r="A453" s="4"/>
      <c r="B453" s="1"/>
      <c r="C453" s="5"/>
      <c r="D453" s="1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"/>
      <c r="Z453" s="1"/>
      <c r="AA453" s="1"/>
      <c r="AB453" s="1"/>
      <c r="AC453" s="1"/>
    </row>
    <row r="454" spans="1:29" ht="13.5" customHeight="1" x14ac:dyDescent="0.2">
      <c r="A454" s="4"/>
      <c r="B454" s="1"/>
      <c r="C454" s="5"/>
      <c r="D454" s="1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"/>
      <c r="Z454" s="1"/>
      <c r="AA454" s="1"/>
      <c r="AB454" s="1"/>
      <c r="AC454" s="1"/>
    </row>
    <row r="455" spans="1:29" ht="13.5" customHeight="1" x14ac:dyDescent="0.2">
      <c r="A455" s="4"/>
      <c r="B455" s="1"/>
      <c r="C455" s="5"/>
      <c r="D455" s="1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"/>
      <c r="Z455" s="1"/>
      <c r="AA455" s="1"/>
      <c r="AB455" s="1"/>
      <c r="AC455" s="1"/>
    </row>
    <row r="456" spans="1:29" ht="13.5" customHeight="1" x14ac:dyDescent="0.2">
      <c r="A456" s="4"/>
      <c r="B456" s="1"/>
      <c r="C456" s="5"/>
      <c r="D456" s="1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"/>
      <c r="Z456" s="1"/>
      <c r="AA456" s="1"/>
      <c r="AB456" s="1"/>
      <c r="AC456" s="1"/>
    </row>
    <row r="457" spans="1:29" ht="13.5" customHeight="1" x14ac:dyDescent="0.2">
      <c r="A457" s="4"/>
      <c r="B457" s="1"/>
      <c r="C457" s="5"/>
      <c r="D457" s="1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"/>
      <c r="Z457" s="1"/>
      <c r="AA457" s="1"/>
      <c r="AB457" s="1"/>
      <c r="AC457" s="1"/>
    </row>
    <row r="458" spans="1:29" ht="13.5" customHeight="1" x14ac:dyDescent="0.2">
      <c r="A458" s="4"/>
      <c r="B458" s="1"/>
      <c r="C458" s="5"/>
      <c r="D458" s="1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"/>
      <c r="Z458" s="1"/>
      <c r="AA458" s="1"/>
      <c r="AB458" s="1"/>
      <c r="AC458" s="1"/>
    </row>
    <row r="459" spans="1:29" ht="13.5" customHeight="1" x14ac:dyDescent="0.2">
      <c r="A459" s="4"/>
      <c r="B459" s="1"/>
      <c r="C459" s="5"/>
      <c r="D459" s="1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"/>
      <c r="Z459" s="1"/>
      <c r="AA459" s="1"/>
      <c r="AB459" s="1"/>
      <c r="AC459" s="1"/>
    </row>
    <row r="460" spans="1:29" ht="13.5" customHeight="1" x14ac:dyDescent="0.2">
      <c r="A460" s="4"/>
      <c r="B460" s="1"/>
      <c r="C460" s="5"/>
      <c r="D460" s="1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"/>
      <c r="Z460" s="1"/>
      <c r="AA460" s="1"/>
      <c r="AB460" s="1"/>
      <c r="AC460" s="1"/>
    </row>
    <row r="461" spans="1:29" ht="13.5" customHeight="1" x14ac:dyDescent="0.2">
      <c r="A461" s="4"/>
      <c r="B461" s="1"/>
      <c r="C461" s="5"/>
      <c r="D461" s="1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"/>
      <c r="Z461" s="1"/>
      <c r="AA461" s="1"/>
      <c r="AB461" s="1"/>
      <c r="AC461" s="1"/>
    </row>
    <row r="462" spans="1:29" ht="13.5" customHeight="1" x14ac:dyDescent="0.2">
      <c r="A462" s="4"/>
      <c r="B462" s="1"/>
      <c r="C462" s="5"/>
      <c r="D462" s="1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"/>
      <c r="Z462" s="1"/>
      <c r="AA462" s="1"/>
      <c r="AB462" s="1"/>
      <c r="AC462" s="1"/>
    </row>
    <row r="463" spans="1:29" ht="13.5" customHeight="1" x14ac:dyDescent="0.2">
      <c r="A463" s="4"/>
      <c r="B463" s="1"/>
      <c r="C463" s="5"/>
      <c r="D463" s="1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"/>
      <c r="Z463" s="1"/>
      <c r="AA463" s="1"/>
      <c r="AB463" s="1"/>
      <c r="AC463" s="1"/>
    </row>
    <row r="464" spans="1:29" ht="13.5" customHeight="1" x14ac:dyDescent="0.2">
      <c r="A464" s="4"/>
      <c r="B464" s="1"/>
      <c r="C464" s="5"/>
      <c r="D464" s="1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"/>
      <c r="Z464" s="1"/>
      <c r="AA464" s="1"/>
      <c r="AB464" s="1"/>
      <c r="AC464" s="1"/>
    </row>
    <row r="465" spans="1:29" ht="13.5" customHeight="1" x14ac:dyDescent="0.2">
      <c r="A465" s="4"/>
      <c r="B465" s="1"/>
      <c r="C465" s="5"/>
      <c r="D465" s="1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"/>
      <c r="Z465" s="1"/>
      <c r="AA465" s="1"/>
      <c r="AB465" s="1"/>
      <c r="AC465" s="1"/>
    </row>
    <row r="466" spans="1:29" ht="13.5" customHeight="1" x14ac:dyDescent="0.2">
      <c r="A466" s="4"/>
      <c r="B466" s="1"/>
      <c r="C466" s="5"/>
      <c r="D466" s="1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"/>
      <c r="Z466" s="1"/>
      <c r="AA466" s="1"/>
      <c r="AB466" s="1"/>
      <c r="AC466" s="1"/>
    </row>
    <row r="467" spans="1:29" ht="13.5" customHeight="1" x14ac:dyDescent="0.2">
      <c r="A467" s="4"/>
      <c r="B467" s="1"/>
      <c r="C467" s="5"/>
      <c r="D467" s="1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"/>
      <c r="Z467" s="1"/>
      <c r="AA467" s="1"/>
      <c r="AB467" s="1"/>
      <c r="AC467" s="1"/>
    </row>
    <row r="468" spans="1:29" ht="13.5" customHeight="1" x14ac:dyDescent="0.2">
      <c r="A468" s="4"/>
      <c r="B468" s="1"/>
      <c r="C468" s="5"/>
      <c r="D468" s="1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"/>
      <c r="Z468" s="1"/>
      <c r="AA468" s="1"/>
      <c r="AB468" s="1"/>
      <c r="AC468" s="1"/>
    </row>
    <row r="469" spans="1:29" ht="13.5" customHeight="1" x14ac:dyDescent="0.2">
      <c r="A469" s="4"/>
      <c r="B469" s="1"/>
      <c r="C469" s="5"/>
      <c r="D469" s="1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"/>
      <c r="Z469" s="1"/>
      <c r="AA469" s="1"/>
      <c r="AB469" s="1"/>
      <c r="AC469" s="1"/>
    </row>
    <row r="470" spans="1:29" ht="13.5" customHeight="1" x14ac:dyDescent="0.2">
      <c r="A470" s="4"/>
      <c r="B470" s="1"/>
      <c r="C470" s="5"/>
      <c r="D470" s="1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"/>
      <c r="Z470" s="1"/>
      <c r="AA470" s="1"/>
      <c r="AB470" s="1"/>
      <c r="AC470" s="1"/>
    </row>
    <row r="471" spans="1:29" ht="13.5" customHeight="1" x14ac:dyDescent="0.2">
      <c r="A471" s="4"/>
      <c r="B471" s="1"/>
      <c r="C471" s="5"/>
      <c r="D471" s="1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"/>
      <c r="Z471" s="1"/>
      <c r="AA471" s="1"/>
      <c r="AB471" s="1"/>
      <c r="AC471" s="1"/>
    </row>
    <row r="472" spans="1:29" ht="13.5" customHeight="1" x14ac:dyDescent="0.2">
      <c r="A472" s="4"/>
      <c r="B472" s="1"/>
      <c r="C472" s="5"/>
      <c r="D472" s="1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"/>
      <c r="Z472" s="1"/>
      <c r="AA472" s="1"/>
      <c r="AB472" s="1"/>
      <c r="AC472" s="1"/>
    </row>
    <row r="473" spans="1:29" ht="13.5" customHeight="1" x14ac:dyDescent="0.2">
      <c r="A473" s="4"/>
      <c r="B473" s="1"/>
      <c r="C473" s="5"/>
      <c r="D473" s="1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"/>
      <c r="Z473" s="1"/>
      <c r="AA473" s="1"/>
      <c r="AB473" s="1"/>
      <c r="AC473" s="1"/>
    </row>
    <row r="474" spans="1:29" ht="13.5" customHeight="1" x14ac:dyDescent="0.2">
      <c r="A474" s="4"/>
      <c r="B474" s="1"/>
      <c r="C474" s="5"/>
      <c r="D474" s="1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"/>
      <c r="Z474" s="1"/>
      <c r="AA474" s="1"/>
      <c r="AB474" s="1"/>
      <c r="AC474" s="1"/>
    </row>
    <row r="475" spans="1:29" ht="13.5" customHeight="1" x14ac:dyDescent="0.2">
      <c r="A475" s="4"/>
      <c r="B475" s="1"/>
      <c r="C475" s="5"/>
      <c r="D475" s="1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"/>
      <c r="Z475" s="1"/>
      <c r="AA475" s="1"/>
      <c r="AB475" s="1"/>
      <c r="AC475" s="1"/>
    </row>
    <row r="476" spans="1:29" ht="13.5" customHeight="1" x14ac:dyDescent="0.2">
      <c r="A476" s="4"/>
      <c r="B476" s="1"/>
      <c r="C476" s="5"/>
      <c r="D476" s="1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"/>
      <c r="Z476" s="1"/>
      <c r="AA476" s="1"/>
      <c r="AB476" s="1"/>
      <c r="AC476" s="1"/>
    </row>
    <row r="477" spans="1:29" ht="13.5" customHeight="1" x14ac:dyDescent="0.2">
      <c r="A477" s="4"/>
      <c r="B477" s="1"/>
      <c r="C477" s="5"/>
      <c r="D477" s="1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"/>
      <c r="Z477" s="1"/>
      <c r="AA477" s="1"/>
      <c r="AB477" s="1"/>
      <c r="AC477" s="1"/>
    </row>
    <row r="478" spans="1:29" ht="13.5" customHeight="1" x14ac:dyDescent="0.2">
      <c r="A478" s="4"/>
      <c r="B478" s="1"/>
      <c r="C478" s="5"/>
      <c r="D478" s="1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"/>
      <c r="Z478" s="1"/>
      <c r="AA478" s="1"/>
      <c r="AB478" s="1"/>
      <c r="AC478" s="1"/>
    </row>
    <row r="479" spans="1:29" ht="13.5" customHeight="1" x14ac:dyDescent="0.2">
      <c r="A479" s="4"/>
      <c r="B479" s="1"/>
      <c r="C479" s="5"/>
      <c r="D479" s="1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"/>
      <c r="Z479" s="1"/>
      <c r="AA479" s="1"/>
      <c r="AB479" s="1"/>
      <c r="AC479" s="1"/>
    </row>
    <row r="480" spans="1:29" ht="13.5" customHeight="1" x14ac:dyDescent="0.2">
      <c r="A480" s="4"/>
      <c r="B480" s="1"/>
      <c r="C480" s="5"/>
      <c r="D480" s="1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"/>
      <c r="Z480" s="1"/>
      <c r="AA480" s="1"/>
      <c r="AB480" s="1"/>
      <c r="AC480" s="1"/>
    </row>
    <row r="481" spans="1:29" ht="13.5" customHeight="1" x14ac:dyDescent="0.2">
      <c r="A481" s="4"/>
      <c r="B481" s="1"/>
      <c r="C481" s="5"/>
      <c r="D481" s="1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"/>
      <c r="Z481" s="1"/>
      <c r="AA481" s="1"/>
      <c r="AB481" s="1"/>
      <c r="AC481" s="1"/>
    </row>
    <row r="482" spans="1:29" ht="13.5" customHeight="1" x14ac:dyDescent="0.2">
      <c r="A482" s="4"/>
      <c r="B482" s="1"/>
      <c r="C482" s="5"/>
      <c r="D482" s="1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"/>
      <c r="Z482" s="1"/>
      <c r="AA482" s="1"/>
      <c r="AB482" s="1"/>
      <c r="AC482" s="1"/>
    </row>
    <row r="483" spans="1:29" ht="13.5" customHeight="1" x14ac:dyDescent="0.2">
      <c r="A483" s="4"/>
      <c r="B483" s="1"/>
      <c r="C483" s="5"/>
      <c r="D483" s="1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"/>
      <c r="Z483" s="1"/>
      <c r="AA483" s="1"/>
      <c r="AB483" s="1"/>
      <c r="AC483" s="1"/>
    </row>
    <row r="484" spans="1:29" ht="13.5" customHeight="1" x14ac:dyDescent="0.2">
      <c r="A484" s="4"/>
      <c r="B484" s="1"/>
      <c r="C484" s="5"/>
      <c r="D484" s="1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"/>
      <c r="Z484" s="1"/>
      <c r="AA484" s="1"/>
      <c r="AB484" s="1"/>
      <c r="AC484" s="1"/>
    </row>
    <row r="485" spans="1:29" ht="13.5" customHeight="1" x14ac:dyDescent="0.2">
      <c r="A485" s="4"/>
      <c r="B485" s="1"/>
      <c r="C485" s="5"/>
      <c r="D485" s="1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"/>
      <c r="Z485" s="1"/>
      <c r="AA485" s="1"/>
      <c r="AB485" s="1"/>
      <c r="AC485" s="1"/>
    </row>
    <row r="486" spans="1:29" ht="13.5" customHeight="1" x14ac:dyDescent="0.2">
      <c r="A486" s="4"/>
      <c r="B486" s="1"/>
      <c r="C486" s="5"/>
      <c r="D486" s="1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"/>
      <c r="Z486" s="1"/>
      <c r="AA486" s="1"/>
      <c r="AB486" s="1"/>
      <c r="AC486" s="1"/>
    </row>
    <row r="487" spans="1:29" ht="13.5" customHeight="1" x14ac:dyDescent="0.2">
      <c r="A487" s="4"/>
      <c r="B487" s="1"/>
      <c r="C487" s="5"/>
      <c r="D487" s="1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"/>
      <c r="Z487" s="1"/>
      <c r="AA487" s="1"/>
      <c r="AB487" s="1"/>
      <c r="AC487" s="1"/>
    </row>
    <row r="488" spans="1:29" ht="13.5" customHeight="1" x14ac:dyDescent="0.2">
      <c r="A488" s="4"/>
      <c r="B488" s="1"/>
      <c r="C488" s="5"/>
      <c r="D488" s="1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"/>
      <c r="Z488" s="1"/>
      <c r="AA488" s="1"/>
      <c r="AB488" s="1"/>
      <c r="AC488" s="1"/>
    </row>
    <row r="489" spans="1:29" ht="13.5" customHeight="1" x14ac:dyDescent="0.2">
      <c r="A489" s="4"/>
      <c r="B489" s="1"/>
      <c r="C489" s="5"/>
      <c r="D489" s="1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"/>
      <c r="Z489" s="1"/>
      <c r="AA489" s="1"/>
      <c r="AB489" s="1"/>
      <c r="AC489" s="1"/>
    </row>
    <row r="490" spans="1:29" ht="13.5" customHeight="1" x14ac:dyDescent="0.2">
      <c r="A490" s="4"/>
      <c r="B490" s="1"/>
      <c r="C490" s="5"/>
      <c r="D490" s="1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"/>
      <c r="Z490" s="1"/>
      <c r="AA490" s="1"/>
      <c r="AB490" s="1"/>
      <c r="AC490" s="1"/>
    </row>
    <row r="491" spans="1:29" ht="13.5" customHeight="1" x14ac:dyDescent="0.2">
      <c r="A491" s="4"/>
      <c r="B491" s="1"/>
      <c r="C491" s="5"/>
      <c r="D491" s="1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"/>
      <c r="Z491" s="1"/>
      <c r="AA491" s="1"/>
      <c r="AB491" s="1"/>
      <c r="AC491" s="1"/>
    </row>
    <row r="492" spans="1:29" ht="13.5" customHeight="1" x14ac:dyDescent="0.2">
      <c r="A492" s="4"/>
      <c r="B492" s="1"/>
      <c r="C492" s="5"/>
      <c r="D492" s="1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"/>
      <c r="Z492" s="1"/>
      <c r="AA492" s="1"/>
      <c r="AB492" s="1"/>
      <c r="AC492" s="1"/>
    </row>
    <row r="493" spans="1:29" ht="13.5" customHeight="1" x14ac:dyDescent="0.2">
      <c r="A493" s="4"/>
      <c r="B493" s="1"/>
      <c r="C493" s="5"/>
      <c r="D493" s="1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"/>
      <c r="Z493" s="1"/>
      <c r="AA493" s="1"/>
      <c r="AB493" s="1"/>
      <c r="AC493" s="1"/>
    </row>
    <row r="494" spans="1:29" ht="13.5" customHeight="1" x14ac:dyDescent="0.2">
      <c r="A494" s="4"/>
      <c r="B494" s="1"/>
      <c r="C494" s="5"/>
      <c r="D494" s="1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"/>
      <c r="Z494" s="1"/>
      <c r="AA494" s="1"/>
      <c r="AB494" s="1"/>
      <c r="AC494" s="1"/>
    </row>
    <row r="495" spans="1:29" ht="13.5" customHeight="1" x14ac:dyDescent="0.2">
      <c r="A495" s="4"/>
      <c r="B495" s="1"/>
      <c r="C495" s="5"/>
      <c r="D495" s="1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"/>
      <c r="Z495" s="1"/>
      <c r="AA495" s="1"/>
      <c r="AB495" s="1"/>
      <c r="AC495" s="1"/>
    </row>
    <row r="496" spans="1:29" ht="13.5" customHeight="1" x14ac:dyDescent="0.2">
      <c r="A496" s="4"/>
      <c r="B496" s="1"/>
      <c r="C496" s="5"/>
      <c r="D496" s="1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"/>
      <c r="Z496" s="1"/>
      <c r="AA496" s="1"/>
      <c r="AB496" s="1"/>
      <c r="AC496" s="1"/>
    </row>
    <row r="497" spans="1:29" ht="13.5" customHeight="1" x14ac:dyDescent="0.2">
      <c r="A497" s="4"/>
      <c r="B497" s="1"/>
      <c r="C497" s="5"/>
      <c r="D497" s="1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"/>
      <c r="Z497" s="1"/>
      <c r="AA497" s="1"/>
      <c r="AB497" s="1"/>
      <c r="AC497" s="1"/>
    </row>
    <row r="498" spans="1:29" ht="13.5" customHeight="1" x14ac:dyDescent="0.2">
      <c r="A498" s="4"/>
      <c r="B498" s="1"/>
      <c r="C498" s="5"/>
      <c r="D498" s="1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"/>
      <c r="Z498" s="1"/>
      <c r="AA498" s="1"/>
      <c r="AB498" s="1"/>
      <c r="AC498" s="1"/>
    </row>
    <row r="499" spans="1:29" ht="13.5" customHeight="1" x14ac:dyDescent="0.2">
      <c r="A499" s="4"/>
      <c r="B499" s="1"/>
      <c r="C499" s="5"/>
      <c r="D499" s="1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"/>
      <c r="Z499" s="1"/>
      <c r="AA499" s="1"/>
      <c r="AB499" s="1"/>
      <c r="AC499" s="1"/>
    </row>
    <row r="500" spans="1:29" ht="13.5" customHeight="1" x14ac:dyDescent="0.2">
      <c r="A500" s="4"/>
      <c r="B500" s="1"/>
      <c r="C500" s="5"/>
      <c r="D500" s="1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"/>
      <c r="Z500" s="1"/>
      <c r="AA500" s="1"/>
      <c r="AB500" s="1"/>
      <c r="AC500" s="1"/>
    </row>
    <row r="501" spans="1:29" ht="13.5" customHeight="1" x14ac:dyDescent="0.2">
      <c r="A501" s="4"/>
      <c r="B501" s="1"/>
      <c r="C501" s="5"/>
      <c r="D501" s="1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"/>
      <c r="Z501" s="1"/>
      <c r="AA501" s="1"/>
      <c r="AB501" s="1"/>
      <c r="AC501" s="1"/>
    </row>
    <row r="502" spans="1:29" ht="13.5" customHeight="1" x14ac:dyDescent="0.2">
      <c r="A502" s="4"/>
      <c r="B502" s="1"/>
      <c r="C502" s="5"/>
      <c r="D502" s="1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"/>
      <c r="Z502" s="1"/>
      <c r="AA502" s="1"/>
      <c r="AB502" s="1"/>
      <c r="AC502" s="1"/>
    </row>
    <row r="503" spans="1:29" ht="13.5" customHeight="1" x14ac:dyDescent="0.2">
      <c r="A503" s="4"/>
      <c r="B503" s="1"/>
      <c r="C503" s="5"/>
      <c r="D503" s="1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"/>
      <c r="Z503" s="1"/>
      <c r="AA503" s="1"/>
      <c r="AB503" s="1"/>
      <c r="AC503" s="1"/>
    </row>
    <row r="504" spans="1:29" ht="13.5" customHeight="1" x14ac:dyDescent="0.2">
      <c r="A504" s="4"/>
      <c r="B504" s="1"/>
      <c r="C504" s="5"/>
      <c r="D504" s="1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"/>
      <c r="Z504" s="1"/>
      <c r="AA504" s="1"/>
      <c r="AB504" s="1"/>
      <c r="AC504" s="1"/>
    </row>
    <row r="505" spans="1:29" ht="13.5" customHeight="1" x14ac:dyDescent="0.2">
      <c r="A505" s="4"/>
      <c r="B505" s="1"/>
      <c r="C505" s="5"/>
      <c r="D505" s="1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"/>
      <c r="Z505" s="1"/>
      <c r="AA505" s="1"/>
      <c r="AB505" s="1"/>
      <c r="AC505" s="1"/>
    </row>
    <row r="506" spans="1:29" ht="13.5" customHeight="1" x14ac:dyDescent="0.2">
      <c r="A506" s="4"/>
      <c r="B506" s="1"/>
      <c r="C506" s="5"/>
      <c r="D506" s="1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"/>
      <c r="Z506" s="1"/>
      <c r="AA506" s="1"/>
      <c r="AB506" s="1"/>
      <c r="AC506" s="1"/>
    </row>
    <row r="507" spans="1:29" ht="13.5" customHeight="1" x14ac:dyDescent="0.2">
      <c r="A507" s="4"/>
      <c r="B507" s="1"/>
      <c r="C507" s="5"/>
      <c r="D507" s="1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"/>
      <c r="Z507" s="1"/>
      <c r="AA507" s="1"/>
      <c r="AB507" s="1"/>
      <c r="AC507" s="1"/>
    </row>
    <row r="508" spans="1:29" ht="13.5" customHeight="1" x14ac:dyDescent="0.2">
      <c r="A508" s="4"/>
      <c r="B508" s="1"/>
      <c r="C508" s="5"/>
      <c r="D508" s="1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"/>
      <c r="Z508" s="1"/>
      <c r="AA508" s="1"/>
      <c r="AB508" s="1"/>
      <c r="AC508" s="1"/>
    </row>
    <row r="509" spans="1:29" ht="13.5" customHeight="1" x14ac:dyDescent="0.2">
      <c r="A509" s="4"/>
      <c r="B509" s="1"/>
      <c r="C509" s="5"/>
      <c r="D509" s="1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"/>
      <c r="Z509" s="1"/>
      <c r="AA509" s="1"/>
      <c r="AB509" s="1"/>
      <c r="AC509" s="1"/>
    </row>
    <row r="510" spans="1:29" ht="13.5" customHeight="1" x14ac:dyDescent="0.2">
      <c r="A510" s="4"/>
      <c r="B510" s="1"/>
      <c r="C510" s="5"/>
      <c r="D510" s="1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"/>
      <c r="Z510" s="1"/>
      <c r="AA510" s="1"/>
      <c r="AB510" s="1"/>
      <c r="AC510" s="1"/>
    </row>
    <row r="511" spans="1:29" ht="13.5" customHeight="1" x14ac:dyDescent="0.2">
      <c r="A511" s="4"/>
      <c r="B511" s="1"/>
      <c r="C511" s="5"/>
      <c r="D511" s="1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"/>
      <c r="Z511" s="1"/>
      <c r="AA511" s="1"/>
      <c r="AB511" s="1"/>
      <c r="AC511" s="1"/>
    </row>
    <row r="512" spans="1:29" ht="13.5" customHeight="1" x14ac:dyDescent="0.2">
      <c r="A512" s="4"/>
      <c r="B512" s="1"/>
      <c r="C512" s="5"/>
      <c r="D512" s="1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"/>
      <c r="Z512" s="1"/>
      <c r="AA512" s="1"/>
      <c r="AB512" s="1"/>
      <c r="AC512" s="1"/>
    </row>
    <row r="513" spans="1:29" ht="13.5" customHeight="1" x14ac:dyDescent="0.2">
      <c r="A513" s="4"/>
      <c r="B513" s="1"/>
      <c r="C513" s="5"/>
      <c r="D513" s="1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"/>
      <c r="Z513" s="1"/>
      <c r="AA513" s="1"/>
      <c r="AB513" s="1"/>
      <c r="AC513" s="1"/>
    </row>
    <row r="514" spans="1:29" ht="13.5" customHeight="1" x14ac:dyDescent="0.2">
      <c r="A514" s="4"/>
      <c r="B514" s="1"/>
      <c r="C514" s="5"/>
      <c r="D514" s="1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"/>
      <c r="Z514" s="1"/>
      <c r="AA514" s="1"/>
      <c r="AB514" s="1"/>
      <c r="AC514" s="1"/>
    </row>
    <row r="515" spans="1:29" ht="13.5" customHeight="1" x14ac:dyDescent="0.2">
      <c r="A515" s="4"/>
      <c r="B515" s="1"/>
      <c r="C515" s="5"/>
      <c r="D515" s="1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"/>
      <c r="Z515" s="1"/>
      <c r="AA515" s="1"/>
      <c r="AB515" s="1"/>
      <c r="AC515" s="1"/>
    </row>
    <row r="516" spans="1:29" ht="13.5" customHeight="1" x14ac:dyDescent="0.2">
      <c r="A516" s="4"/>
      <c r="B516" s="1"/>
      <c r="C516" s="5"/>
      <c r="D516" s="1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"/>
      <c r="Z516" s="1"/>
      <c r="AA516" s="1"/>
      <c r="AB516" s="1"/>
      <c r="AC516" s="1"/>
    </row>
    <row r="517" spans="1:29" ht="13.5" customHeight="1" x14ac:dyDescent="0.2">
      <c r="A517" s="4"/>
      <c r="B517" s="1"/>
      <c r="C517" s="5"/>
      <c r="D517" s="1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"/>
      <c r="Z517" s="1"/>
      <c r="AA517" s="1"/>
      <c r="AB517" s="1"/>
      <c r="AC517" s="1"/>
    </row>
    <row r="518" spans="1:29" ht="13.5" customHeight="1" x14ac:dyDescent="0.2">
      <c r="A518" s="4"/>
      <c r="B518" s="1"/>
      <c r="C518" s="5"/>
      <c r="D518" s="1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"/>
      <c r="Z518" s="1"/>
      <c r="AA518" s="1"/>
      <c r="AB518" s="1"/>
      <c r="AC518" s="1"/>
    </row>
    <row r="519" spans="1:29" ht="13.5" customHeight="1" x14ac:dyDescent="0.2">
      <c r="A519" s="4"/>
      <c r="B519" s="1"/>
      <c r="C519" s="5"/>
      <c r="D519" s="1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"/>
      <c r="Z519" s="1"/>
      <c r="AA519" s="1"/>
      <c r="AB519" s="1"/>
      <c r="AC519" s="1"/>
    </row>
    <row r="520" spans="1:29" ht="13.5" customHeight="1" x14ac:dyDescent="0.2">
      <c r="A520" s="4"/>
      <c r="B520" s="1"/>
      <c r="C520" s="5"/>
      <c r="D520" s="1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"/>
      <c r="Z520" s="1"/>
      <c r="AA520" s="1"/>
      <c r="AB520" s="1"/>
      <c r="AC520" s="1"/>
    </row>
    <row r="521" spans="1:29" ht="13.5" customHeight="1" x14ac:dyDescent="0.2">
      <c r="A521" s="4"/>
      <c r="B521" s="1"/>
      <c r="C521" s="5"/>
      <c r="D521" s="1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"/>
      <c r="Z521" s="1"/>
      <c r="AA521" s="1"/>
      <c r="AB521" s="1"/>
      <c r="AC521" s="1"/>
    </row>
    <row r="522" spans="1:29" ht="13.5" customHeight="1" x14ac:dyDescent="0.2">
      <c r="A522" s="4"/>
      <c r="B522" s="1"/>
      <c r="C522" s="5"/>
      <c r="D522" s="1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"/>
      <c r="Z522" s="1"/>
      <c r="AA522" s="1"/>
      <c r="AB522" s="1"/>
      <c r="AC522" s="1"/>
    </row>
    <row r="523" spans="1:29" ht="13.5" customHeight="1" x14ac:dyDescent="0.2">
      <c r="A523" s="4"/>
      <c r="B523" s="1"/>
      <c r="C523" s="5"/>
      <c r="D523" s="1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"/>
      <c r="Z523" s="1"/>
      <c r="AA523" s="1"/>
      <c r="AB523" s="1"/>
      <c r="AC523" s="1"/>
    </row>
    <row r="524" spans="1:29" ht="13.5" customHeight="1" x14ac:dyDescent="0.2">
      <c r="A524" s="4"/>
      <c r="B524" s="1"/>
      <c r="C524" s="5"/>
      <c r="D524" s="1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"/>
      <c r="Z524" s="1"/>
      <c r="AA524" s="1"/>
      <c r="AB524" s="1"/>
      <c r="AC524" s="1"/>
    </row>
    <row r="525" spans="1:29" ht="13.5" customHeight="1" x14ac:dyDescent="0.2">
      <c r="A525" s="4"/>
      <c r="B525" s="1"/>
      <c r="C525" s="5"/>
      <c r="D525" s="1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"/>
      <c r="Z525" s="1"/>
      <c r="AA525" s="1"/>
      <c r="AB525" s="1"/>
      <c r="AC525" s="1"/>
    </row>
    <row r="526" spans="1:29" ht="13.5" customHeight="1" x14ac:dyDescent="0.2">
      <c r="A526" s="4"/>
      <c r="B526" s="1"/>
      <c r="C526" s="5"/>
      <c r="D526" s="1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"/>
      <c r="Z526" s="1"/>
      <c r="AA526" s="1"/>
      <c r="AB526" s="1"/>
      <c r="AC526" s="1"/>
    </row>
    <row r="527" spans="1:29" ht="13.5" customHeight="1" x14ac:dyDescent="0.2">
      <c r="A527" s="4"/>
      <c r="B527" s="1"/>
      <c r="C527" s="5"/>
      <c r="D527" s="1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"/>
      <c r="Z527" s="1"/>
      <c r="AA527" s="1"/>
      <c r="AB527" s="1"/>
      <c r="AC527" s="1"/>
    </row>
    <row r="528" spans="1:29" ht="13.5" customHeight="1" x14ac:dyDescent="0.2">
      <c r="A528" s="4"/>
      <c r="B528" s="1"/>
      <c r="C528" s="5"/>
      <c r="D528" s="1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"/>
      <c r="Z528" s="1"/>
      <c r="AA528" s="1"/>
      <c r="AB528" s="1"/>
      <c r="AC528" s="1"/>
    </row>
    <row r="529" spans="1:29" ht="13.5" customHeight="1" x14ac:dyDescent="0.2">
      <c r="A529" s="4"/>
      <c r="B529" s="1"/>
      <c r="C529" s="5"/>
      <c r="D529" s="1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"/>
      <c r="Z529" s="1"/>
      <c r="AA529" s="1"/>
      <c r="AB529" s="1"/>
      <c r="AC529" s="1"/>
    </row>
    <row r="530" spans="1:29" ht="13.5" customHeight="1" x14ac:dyDescent="0.2">
      <c r="A530" s="4"/>
      <c r="B530" s="1"/>
      <c r="C530" s="5"/>
      <c r="D530" s="1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"/>
      <c r="Z530" s="1"/>
      <c r="AA530" s="1"/>
      <c r="AB530" s="1"/>
      <c r="AC530" s="1"/>
    </row>
    <row r="531" spans="1:29" ht="13.5" customHeight="1" x14ac:dyDescent="0.2">
      <c r="A531" s="4"/>
      <c r="B531" s="1"/>
      <c r="C531" s="5"/>
      <c r="D531" s="1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"/>
      <c r="Z531" s="1"/>
      <c r="AA531" s="1"/>
      <c r="AB531" s="1"/>
      <c r="AC531" s="1"/>
    </row>
    <row r="532" spans="1:29" ht="13.5" customHeight="1" x14ac:dyDescent="0.2">
      <c r="A532" s="4"/>
      <c r="B532" s="1"/>
      <c r="C532" s="5"/>
      <c r="D532" s="1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"/>
      <c r="Z532" s="1"/>
      <c r="AA532" s="1"/>
      <c r="AB532" s="1"/>
      <c r="AC532" s="1"/>
    </row>
    <row r="533" spans="1:29" ht="13.5" customHeight="1" x14ac:dyDescent="0.2">
      <c r="A533" s="4"/>
      <c r="B533" s="1"/>
      <c r="C533" s="5"/>
      <c r="D533" s="1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"/>
      <c r="Z533" s="1"/>
      <c r="AA533" s="1"/>
      <c r="AB533" s="1"/>
      <c r="AC533" s="1"/>
    </row>
    <row r="534" spans="1:29" ht="13.5" customHeight="1" x14ac:dyDescent="0.2">
      <c r="A534" s="4"/>
      <c r="B534" s="1"/>
      <c r="C534" s="5"/>
      <c r="D534" s="1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"/>
      <c r="Z534" s="1"/>
      <c r="AA534" s="1"/>
      <c r="AB534" s="1"/>
      <c r="AC534" s="1"/>
    </row>
    <row r="535" spans="1:29" ht="13.5" customHeight="1" x14ac:dyDescent="0.2">
      <c r="A535" s="4"/>
      <c r="B535" s="1"/>
      <c r="C535" s="5"/>
      <c r="D535" s="1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"/>
      <c r="Z535" s="1"/>
      <c r="AA535" s="1"/>
      <c r="AB535" s="1"/>
      <c r="AC535" s="1"/>
    </row>
    <row r="536" spans="1:29" ht="13.5" customHeight="1" x14ac:dyDescent="0.2">
      <c r="A536" s="4"/>
      <c r="B536" s="1"/>
      <c r="C536" s="5"/>
      <c r="D536" s="1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"/>
      <c r="Z536" s="1"/>
      <c r="AA536" s="1"/>
      <c r="AB536" s="1"/>
      <c r="AC536" s="1"/>
    </row>
    <row r="537" spans="1:29" ht="13.5" customHeight="1" x14ac:dyDescent="0.2">
      <c r="A537" s="4"/>
      <c r="B537" s="1"/>
      <c r="C537" s="5"/>
      <c r="D537" s="1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"/>
      <c r="Z537" s="1"/>
      <c r="AA537" s="1"/>
      <c r="AB537" s="1"/>
      <c r="AC537" s="1"/>
    </row>
    <row r="538" spans="1:29" ht="13.5" customHeight="1" x14ac:dyDescent="0.2">
      <c r="A538" s="4"/>
      <c r="B538" s="1"/>
      <c r="C538" s="5"/>
      <c r="D538" s="1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"/>
      <c r="Z538" s="1"/>
      <c r="AA538" s="1"/>
      <c r="AB538" s="1"/>
      <c r="AC538" s="1"/>
    </row>
    <row r="539" spans="1:29" ht="13.5" customHeight="1" x14ac:dyDescent="0.2">
      <c r="A539" s="4"/>
      <c r="B539" s="1"/>
      <c r="C539" s="5"/>
      <c r="D539" s="1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"/>
      <c r="Z539" s="1"/>
      <c r="AA539" s="1"/>
      <c r="AB539" s="1"/>
      <c r="AC539" s="1"/>
    </row>
    <row r="540" spans="1:29" ht="13.5" customHeight="1" x14ac:dyDescent="0.2">
      <c r="A540" s="4"/>
      <c r="B540" s="1"/>
      <c r="C540" s="5"/>
      <c r="D540" s="1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"/>
      <c r="Z540" s="1"/>
      <c r="AA540" s="1"/>
      <c r="AB540" s="1"/>
      <c r="AC540" s="1"/>
    </row>
    <row r="541" spans="1:29" ht="13.5" customHeight="1" x14ac:dyDescent="0.2">
      <c r="A541" s="4"/>
      <c r="B541" s="1"/>
      <c r="C541" s="5"/>
      <c r="D541" s="1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"/>
      <c r="Z541" s="1"/>
      <c r="AA541" s="1"/>
      <c r="AB541" s="1"/>
      <c r="AC541" s="1"/>
    </row>
    <row r="542" spans="1:29" ht="13.5" customHeight="1" x14ac:dyDescent="0.2">
      <c r="A542" s="4"/>
      <c r="B542" s="1"/>
      <c r="C542" s="5"/>
      <c r="D542" s="1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"/>
      <c r="Z542" s="1"/>
      <c r="AA542" s="1"/>
      <c r="AB542" s="1"/>
      <c r="AC542" s="1"/>
    </row>
    <row r="543" spans="1:29" ht="13.5" customHeight="1" x14ac:dyDescent="0.2">
      <c r="A543" s="4"/>
      <c r="B543" s="1"/>
      <c r="C543" s="5"/>
      <c r="D543" s="1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"/>
      <c r="Z543" s="1"/>
      <c r="AA543" s="1"/>
      <c r="AB543" s="1"/>
      <c r="AC543" s="1"/>
    </row>
    <row r="544" spans="1:29" ht="13.5" customHeight="1" x14ac:dyDescent="0.2">
      <c r="A544" s="4"/>
      <c r="B544" s="1"/>
      <c r="C544" s="5"/>
      <c r="D544" s="1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"/>
      <c r="Z544" s="1"/>
      <c r="AA544" s="1"/>
      <c r="AB544" s="1"/>
      <c r="AC544" s="1"/>
    </row>
    <row r="545" spans="1:29" ht="13.5" customHeight="1" x14ac:dyDescent="0.2">
      <c r="A545" s="4"/>
      <c r="B545" s="1"/>
      <c r="C545" s="5"/>
      <c r="D545" s="1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"/>
      <c r="Z545" s="1"/>
      <c r="AA545" s="1"/>
      <c r="AB545" s="1"/>
      <c r="AC545" s="1"/>
    </row>
    <row r="546" spans="1:29" ht="13.5" customHeight="1" x14ac:dyDescent="0.2">
      <c r="A546" s="4"/>
      <c r="B546" s="1"/>
      <c r="C546" s="5"/>
      <c r="D546" s="1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"/>
      <c r="Z546" s="1"/>
      <c r="AA546" s="1"/>
      <c r="AB546" s="1"/>
      <c r="AC546" s="1"/>
    </row>
    <row r="547" spans="1:29" ht="13.5" customHeight="1" x14ac:dyDescent="0.2">
      <c r="A547" s="4"/>
      <c r="B547" s="1"/>
      <c r="C547" s="5"/>
      <c r="D547" s="1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"/>
      <c r="Z547" s="1"/>
      <c r="AA547" s="1"/>
      <c r="AB547" s="1"/>
      <c r="AC547" s="1"/>
    </row>
    <row r="548" spans="1:29" ht="13.5" customHeight="1" x14ac:dyDescent="0.2">
      <c r="A548" s="4"/>
      <c r="B548" s="1"/>
      <c r="C548" s="5"/>
      <c r="D548" s="1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"/>
      <c r="Z548" s="1"/>
      <c r="AA548" s="1"/>
      <c r="AB548" s="1"/>
      <c r="AC548" s="1"/>
    </row>
    <row r="549" spans="1:29" ht="13.5" customHeight="1" x14ac:dyDescent="0.2">
      <c r="A549" s="4"/>
      <c r="B549" s="1"/>
      <c r="C549" s="5"/>
      <c r="D549" s="1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"/>
      <c r="Z549" s="1"/>
      <c r="AA549" s="1"/>
      <c r="AB549" s="1"/>
      <c r="AC549" s="1"/>
    </row>
    <row r="550" spans="1:29" ht="13.5" customHeight="1" x14ac:dyDescent="0.2">
      <c r="A550" s="4"/>
      <c r="B550" s="1"/>
      <c r="C550" s="5"/>
      <c r="D550" s="1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"/>
      <c r="Z550" s="1"/>
      <c r="AA550" s="1"/>
      <c r="AB550" s="1"/>
      <c r="AC550" s="1"/>
    </row>
    <row r="551" spans="1:29" ht="13.5" customHeight="1" x14ac:dyDescent="0.2">
      <c r="A551" s="4"/>
      <c r="B551" s="1"/>
      <c r="C551" s="5"/>
      <c r="D551" s="1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"/>
      <c r="Z551" s="1"/>
      <c r="AA551" s="1"/>
      <c r="AB551" s="1"/>
      <c r="AC551" s="1"/>
    </row>
    <row r="552" spans="1:29" ht="13.5" customHeight="1" x14ac:dyDescent="0.2">
      <c r="A552" s="4"/>
      <c r="B552" s="1"/>
      <c r="C552" s="5"/>
      <c r="D552" s="1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"/>
      <c r="Z552" s="1"/>
      <c r="AA552" s="1"/>
      <c r="AB552" s="1"/>
      <c r="AC552" s="1"/>
    </row>
    <row r="553" spans="1:29" ht="13.5" customHeight="1" x14ac:dyDescent="0.2">
      <c r="A553" s="4"/>
      <c r="B553" s="1"/>
      <c r="C553" s="5"/>
      <c r="D553" s="1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"/>
      <c r="Z553" s="1"/>
      <c r="AA553" s="1"/>
      <c r="AB553" s="1"/>
      <c r="AC553" s="1"/>
    </row>
    <row r="554" spans="1:29" ht="13.5" customHeight="1" x14ac:dyDescent="0.2">
      <c r="A554" s="4"/>
      <c r="B554" s="1"/>
      <c r="C554" s="5"/>
      <c r="D554" s="1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"/>
      <c r="Z554" s="1"/>
      <c r="AA554" s="1"/>
      <c r="AB554" s="1"/>
      <c r="AC554" s="1"/>
    </row>
    <row r="555" spans="1:29" ht="13.5" customHeight="1" x14ac:dyDescent="0.2">
      <c r="A555" s="4"/>
      <c r="B555" s="1"/>
      <c r="C555" s="5"/>
      <c r="D555" s="1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"/>
      <c r="Z555" s="1"/>
      <c r="AA555" s="1"/>
      <c r="AB555" s="1"/>
      <c r="AC555" s="1"/>
    </row>
    <row r="556" spans="1:29" ht="13.5" customHeight="1" x14ac:dyDescent="0.2">
      <c r="A556" s="4"/>
      <c r="B556" s="1"/>
      <c r="C556" s="5"/>
      <c r="D556" s="1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"/>
      <c r="Z556" s="1"/>
      <c r="AA556" s="1"/>
      <c r="AB556" s="1"/>
      <c r="AC556" s="1"/>
    </row>
    <row r="557" spans="1:29" ht="13.5" customHeight="1" x14ac:dyDescent="0.2">
      <c r="A557" s="4"/>
      <c r="B557" s="1"/>
      <c r="C557" s="5"/>
      <c r="D557" s="1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"/>
      <c r="Z557" s="1"/>
      <c r="AA557" s="1"/>
      <c r="AB557" s="1"/>
      <c r="AC557" s="1"/>
    </row>
    <row r="558" spans="1:29" ht="13.5" customHeight="1" x14ac:dyDescent="0.2">
      <c r="A558" s="4"/>
      <c r="B558" s="1"/>
      <c r="C558" s="5"/>
      <c r="D558" s="1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"/>
      <c r="Z558" s="1"/>
      <c r="AA558" s="1"/>
      <c r="AB558" s="1"/>
      <c r="AC558" s="1"/>
    </row>
    <row r="559" spans="1:29" ht="13.5" customHeight="1" x14ac:dyDescent="0.2">
      <c r="A559" s="4"/>
      <c r="B559" s="1"/>
      <c r="C559" s="5"/>
      <c r="D559" s="1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"/>
      <c r="Z559" s="1"/>
      <c r="AA559" s="1"/>
      <c r="AB559" s="1"/>
      <c r="AC559" s="1"/>
    </row>
    <row r="560" spans="1:29" ht="13.5" customHeight="1" x14ac:dyDescent="0.2">
      <c r="A560" s="4"/>
      <c r="B560" s="1"/>
      <c r="C560" s="5"/>
      <c r="D560" s="1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"/>
      <c r="Z560" s="1"/>
      <c r="AA560" s="1"/>
      <c r="AB560" s="1"/>
      <c r="AC560" s="1"/>
    </row>
    <row r="561" spans="1:29" ht="13.5" customHeight="1" x14ac:dyDescent="0.2">
      <c r="A561" s="4"/>
      <c r="B561" s="1"/>
      <c r="C561" s="5"/>
      <c r="D561" s="1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"/>
      <c r="Z561" s="1"/>
      <c r="AA561" s="1"/>
      <c r="AB561" s="1"/>
      <c r="AC561" s="1"/>
    </row>
    <row r="562" spans="1:29" ht="13.5" customHeight="1" x14ac:dyDescent="0.2">
      <c r="A562" s="4"/>
      <c r="B562" s="1"/>
      <c r="C562" s="5"/>
      <c r="D562" s="1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"/>
      <c r="Z562" s="1"/>
      <c r="AA562" s="1"/>
      <c r="AB562" s="1"/>
      <c r="AC562" s="1"/>
    </row>
    <row r="563" spans="1:29" ht="13.5" customHeight="1" x14ac:dyDescent="0.2">
      <c r="A563" s="4"/>
      <c r="B563" s="1"/>
      <c r="C563" s="5"/>
      <c r="D563" s="1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"/>
      <c r="Z563" s="1"/>
      <c r="AA563" s="1"/>
      <c r="AB563" s="1"/>
      <c r="AC563" s="1"/>
    </row>
    <row r="564" spans="1:29" ht="13.5" customHeight="1" x14ac:dyDescent="0.2">
      <c r="A564" s="4"/>
      <c r="B564" s="1"/>
      <c r="C564" s="5"/>
      <c r="D564" s="1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"/>
      <c r="Z564" s="1"/>
      <c r="AA564" s="1"/>
      <c r="AB564" s="1"/>
      <c r="AC564" s="1"/>
    </row>
    <row r="565" spans="1:29" ht="13.5" customHeight="1" x14ac:dyDescent="0.2">
      <c r="A565" s="4"/>
      <c r="B565" s="1"/>
      <c r="C565" s="5"/>
      <c r="D565" s="1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"/>
      <c r="Z565" s="1"/>
      <c r="AA565" s="1"/>
      <c r="AB565" s="1"/>
      <c r="AC565" s="1"/>
    </row>
    <row r="566" spans="1:29" ht="13.5" customHeight="1" x14ac:dyDescent="0.2">
      <c r="A566" s="4"/>
      <c r="B566" s="1"/>
      <c r="C566" s="5"/>
      <c r="D566" s="1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"/>
      <c r="Z566" s="1"/>
      <c r="AA566" s="1"/>
      <c r="AB566" s="1"/>
      <c r="AC566" s="1"/>
    </row>
    <row r="567" spans="1:29" ht="13.5" customHeight="1" x14ac:dyDescent="0.2">
      <c r="A567" s="4"/>
      <c r="B567" s="1"/>
      <c r="C567" s="5"/>
      <c r="D567" s="1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"/>
      <c r="Z567" s="1"/>
      <c r="AA567" s="1"/>
      <c r="AB567" s="1"/>
      <c r="AC567" s="1"/>
    </row>
    <row r="568" spans="1:29" ht="13.5" customHeight="1" x14ac:dyDescent="0.2">
      <c r="A568" s="4"/>
      <c r="B568" s="1"/>
      <c r="C568" s="5"/>
      <c r="D568" s="1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"/>
      <c r="Z568" s="1"/>
      <c r="AA568" s="1"/>
      <c r="AB568" s="1"/>
      <c r="AC568" s="1"/>
    </row>
    <row r="569" spans="1:29" ht="13.5" customHeight="1" x14ac:dyDescent="0.2">
      <c r="A569" s="4"/>
      <c r="B569" s="1"/>
      <c r="C569" s="5"/>
      <c r="D569" s="1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"/>
      <c r="Z569" s="1"/>
      <c r="AA569" s="1"/>
      <c r="AB569" s="1"/>
      <c r="AC569" s="1"/>
    </row>
    <row r="570" spans="1:29" ht="13.5" customHeight="1" x14ac:dyDescent="0.2">
      <c r="A570" s="4"/>
      <c r="B570" s="1"/>
      <c r="C570" s="5"/>
      <c r="D570" s="1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"/>
      <c r="Z570" s="1"/>
      <c r="AA570" s="1"/>
      <c r="AB570" s="1"/>
      <c r="AC570" s="1"/>
    </row>
    <row r="571" spans="1:29" ht="13.5" customHeight="1" x14ac:dyDescent="0.2">
      <c r="A571" s="4"/>
      <c r="B571" s="1"/>
      <c r="C571" s="5"/>
      <c r="D571" s="1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"/>
      <c r="Z571" s="1"/>
      <c r="AA571" s="1"/>
      <c r="AB571" s="1"/>
      <c r="AC571" s="1"/>
    </row>
    <row r="572" spans="1:29" ht="13.5" customHeight="1" x14ac:dyDescent="0.2">
      <c r="A572" s="4"/>
      <c r="B572" s="1"/>
      <c r="C572" s="5"/>
      <c r="D572" s="1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"/>
      <c r="Z572" s="1"/>
      <c r="AA572" s="1"/>
      <c r="AB572" s="1"/>
      <c r="AC572" s="1"/>
    </row>
    <row r="573" spans="1:29" ht="13.5" customHeight="1" x14ac:dyDescent="0.2">
      <c r="A573" s="4"/>
      <c r="B573" s="1"/>
      <c r="C573" s="5"/>
      <c r="D573" s="1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"/>
      <c r="Z573" s="1"/>
      <c r="AA573" s="1"/>
      <c r="AB573" s="1"/>
      <c r="AC573" s="1"/>
    </row>
    <row r="574" spans="1:29" ht="13.5" customHeight="1" x14ac:dyDescent="0.2">
      <c r="A574" s="4"/>
      <c r="B574" s="1"/>
      <c r="C574" s="5"/>
      <c r="D574" s="1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"/>
      <c r="Z574" s="1"/>
      <c r="AA574" s="1"/>
      <c r="AB574" s="1"/>
      <c r="AC574" s="1"/>
    </row>
    <row r="575" spans="1:29" ht="13.5" customHeight="1" x14ac:dyDescent="0.2">
      <c r="A575" s="4"/>
      <c r="B575" s="1"/>
      <c r="C575" s="5"/>
      <c r="D575" s="1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"/>
      <c r="Z575" s="1"/>
      <c r="AA575" s="1"/>
      <c r="AB575" s="1"/>
      <c r="AC575" s="1"/>
    </row>
    <row r="576" spans="1:29" ht="13.5" customHeight="1" x14ac:dyDescent="0.2">
      <c r="A576" s="4"/>
      <c r="B576" s="1"/>
      <c r="C576" s="5"/>
      <c r="D576" s="1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"/>
      <c r="Z576" s="1"/>
      <c r="AA576" s="1"/>
      <c r="AB576" s="1"/>
      <c r="AC576" s="1"/>
    </row>
    <row r="577" spans="1:29" ht="13.5" customHeight="1" x14ac:dyDescent="0.2">
      <c r="A577" s="4"/>
      <c r="B577" s="1"/>
      <c r="C577" s="5"/>
      <c r="D577" s="1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"/>
      <c r="Z577" s="1"/>
      <c r="AA577" s="1"/>
      <c r="AB577" s="1"/>
      <c r="AC577" s="1"/>
    </row>
    <row r="578" spans="1:29" ht="13.5" customHeight="1" x14ac:dyDescent="0.2">
      <c r="A578" s="4"/>
      <c r="B578" s="1"/>
      <c r="C578" s="5"/>
      <c r="D578" s="1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"/>
      <c r="Z578" s="1"/>
      <c r="AA578" s="1"/>
      <c r="AB578" s="1"/>
      <c r="AC578" s="1"/>
    </row>
    <row r="579" spans="1:29" ht="13.5" customHeight="1" x14ac:dyDescent="0.2">
      <c r="A579" s="4"/>
      <c r="B579" s="1"/>
      <c r="C579" s="5"/>
      <c r="D579" s="1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"/>
      <c r="Z579" s="1"/>
      <c r="AA579" s="1"/>
      <c r="AB579" s="1"/>
      <c r="AC579" s="1"/>
    </row>
    <row r="580" spans="1:29" ht="13.5" customHeight="1" x14ac:dyDescent="0.2">
      <c r="A580" s="4"/>
      <c r="B580" s="1"/>
      <c r="C580" s="5"/>
      <c r="D580" s="1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"/>
      <c r="Z580" s="1"/>
      <c r="AA580" s="1"/>
      <c r="AB580" s="1"/>
      <c r="AC580" s="1"/>
    </row>
    <row r="581" spans="1:29" ht="13.5" customHeight="1" x14ac:dyDescent="0.2">
      <c r="A581" s="4"/>
      <c r="B581" s="1"/>
      <c r="C581" s="5"/>
      <c r="D581" s="1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"/>
      <c r="Z581" s="1"/>
      <c r="AA581" s="1"/>
      <c r="AB581" s="1"/>
      <c r="AC581" s="1"/>
    </row>
    <row r="582" spans="1:29" ht="13.5" customHeight="1" x14ac:dyDescent="0.2">
      <c r="A582" s="4"/>
      <c r="B582" s="1"/>
      <c r="C582" s="5"/>
      <c r="D582" s="1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"/>
      <c r="Z582" s="1"/>
      <c r="AA582" s="1"/>
      <c r="AB582" s="1"/>
      <c r="AC582" s="1"/>
    </row>
    <row r="583" spans="1:29" ht="13.5" customHeight="1" x14ac:dyDescent="0.2">
      <c r="A583" s="4"/>
      <c r="B583" s="1"/>
      <c r="C583" s="5"/>
      <c r="D583" s="1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"/>
      <c r="Z583" s="1"/>
      <c r="AA583" s="1"/>
      <c r="AB583" s="1"/>
      <c r="AC583" s="1"/>
    </row>
    <row r="584" spans="1:29" ht="13.5" customHeight="1" x14ac:dyDescent="0.2">
      <c r="A584" s="4"/>
      <c r="B584" s="1"/>
      <c r="C584" s="5"/>
      <c r="D584" s="1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"/>
      <c r="Z584" s="1"/>
      <c r="AA584" s="1"/>
      <c r="AB584" s="1"/>
      <c r="AC584" s="1"/>
    </row>
    <row r="585" spans="1:29" ht="13.5" customHeight="1" x14ac:dyDescent="0.2">
      <c r="A585" s="4"/>
      <c r="B585" s="1"/>
      <c r="C585" s="5"/>
      <c r="D585" s="1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"/>
      <c r="Z585" s="1"/>
      <c r="AA585" s="1"/>
      <c r="AB585" s="1"/>
      <c r="AC585" s="1"/>
    </row>
    <row r="586" spans="1:29" ht="13.5" customHeight="1" x14ac:dyDescent="0.2">
      <c r="A586" s="4"/>
      <c r="B586" s="1"/>
      <c r="C586" s="5"/>
      <c r="D586" s="1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"/>
      <c r="Z586" s="1"/>
      <c r="AA586" s="1"/>
      <c r="AB586" s="1"/>
      <c r="AC586" s="1"/>
    </row>
    <row r="587" spans="1:29" ht="13.5" customHeight="1" x14ac:dyDescent="0.2">
      <c r="A587" s="4"/>
      <c r="B587" s="1"/>
      <c r="C587" s="5"/>
      <c r="D587" s="1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"/>
      <c r="Z587" s="1"/>
      <c r="AA587" s="1"/>
      <c r="AB587" s="1"/>
      <c r="AC587" s="1"/>
    </row>
    <row r="588" spans="1:29" ht="13.5" customHeight="1" x14ac:dyDescent="0.2">
      <c r="A588" s="4"/>
      <c r="B588" s="1"/>
      <c r="C588" s="5"/>
      <c r="D588" s="1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"/>
      <c r="Z588" s="1"/>
      <c r="AA588" s="1"/>
      <c r="AB588" s="1"/>
      <c r="AC588" s="1"/>
    </row>
    <row r="589" spans="1:29" ht="13.5" customHeight="1" x14ac:dyDescent="0.2">
      <c r="A589" s="4"/>
      <c r="B589" s="1"/>
      <c r="C589" s="5"/>
      <c r="D589" s="1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"/>
      <c r="Z589" s="1"/>
      <c r="AA589" s="1"/>
      <c r="AB589" s="1"/>
      <c r="AC589" s="1"/>
    </row>
    <row r="590" spans="1:29" ht="13.5" customHeight="1" x14ac:dyDescent="0.2">
      <c r="A590" s="4"/>
      <c r="B590" s="1"/>
      <c r="C590" s="5"/>
      <c r="D590" s="1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"/>
      <c r="Z590" s="1"/>
      <c r="AA590" s="1"/>
      <c r="AB590" s="1"/>
      <c r="AC590" s="1"/>
    </row>
    <row r="591" spans="1:29" ht="13.5" customHeight="1" x14ac:dyDescent="0.2">
      <c r="A591" s="4"/>
      <c r="B591" s="1"/>
      <c r="C591" s="5"/>
      <c r="D591" s="1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"/>
      <c r="Z591" s="1"/>
      <c r="AA591" s="1"/>
      <c r="AB591" s="1"/>
      <c r="AC591" s="1"/>
    </row>
    <row r="592" spans="1:29" ht="13.5" customHeight="1" x14ac:dyDescent="0.2">
      <c r="A592" s="4"/>
      <c r="B592" s="1"/>
      <c r="C592" s="5"/>
      <c r="D592" s="1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"/>
      <c r="Z592" s="1"/>
      <c r="AA592" s="1"/>
      <c r="AB592" s="1"/>
      <c r="AC592" s="1"/>
    </row>
    <row r="593" spans="1:29" ht="13.5" customHeight="1" x14ac:dyDescent="0.2">
      <c r="A593" s="4"/>
      <c r="B593" s="1"/>
      <c r="C593" s="5"/>
      <c r="D593" s="1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"/>
      <c r="Z593" s="1"/>
      <c r="AA593" s="1"/>
      <c r="AB593" s="1"/>
      <c r="AC593" s="1"/>
    </row>
    <row r="594" spans="1:29" ht="13.5" customHeight="1" x14ac:dyDescent="0.2">
      <c r="A594" s="4"/>
      <c r="B594" s="1"/>
      <c r="C594" s="5"/>
      <c r="D594" s="1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"/>
      <c r="Z594" s="1"/>
      <c r="AA594" s="1"/>
      <c r="AB594" s="1"/>
      <c r="AC594" s="1"/>
    </row>
    <row r="595" spans="1:29" ht="13.5" customHeight="1" x14ac:dyDescent="0.2">
      <c r="A595" s="4"/>
      <c r="B595" s="1"/>
      <c r="C595" s="5"/>
      <c r="D595" s="1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"/>
      <c r="Z595" s="1"/>
      <c r="AA595" s="1"/>
      <c r="AB595" s="1"/>
      <c r="AC595" s="1"/>
    </row>
    <row r="596" spans="1:29" ht="13.5" customHeight="1" x14ac:dyDescent="0.2">
      <c r="A596" s="4"/>
      <c r="B596" s="1"/>
      <c r="C596" s="5"/>
      <c r="D596" s="1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"/>
      <c r="Z596" s="1"/>
      <c r="AA596" s="1"/>
      <c r="AB596" s="1"/>
      <c r="AC596" s="1"/>
    </row>
    <row r="597" spans="1:29" ht="13.5" customHeight="1" x14ac:dyDescent="0.2">
      <c r="A597" s="4"/>
      <c r="B597" s="1"/>
      <c r="C597" s="5"/>
      <c r="D597" s="1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"/>
      <c r="Z597" s="1"/>
      <c r="AA597" s="1"/>
      <c r="AB597" s="1"/>
      <c r="AC597" s="1"/>
    </row>
    <row r="598" spans="1:29" ht="13.5" customHeight="1" x14ac:dyDescent="0.2">
      <c r="A598" s="4"/>
      <c r="B598" s="1"/>
      <c r="C598" s="5"/>
      <c r="D598" s="1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"/>
      <c r="Z598" s="1"/>
      <c r="AA598" s="1"/>
      <c r="AB598" s="1"/>
      <c r="AC598" s="1"/>
    </row>
    <row r="599" spans="1:29" ht="13.5" customHeight="1" x14ac:dyDescent="0.2">
      <c r="A599" s="4"/>
      <c r="B599" s="1"/>
      <c r="C599" s="5"/>
      <c r="D599" s="1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"/>
      <c r="Z599" s="1"/>
      <c r="AA599" s="1"/>
      <c r="AB599" s="1"/>
      <c r="AC599" s="1"/>
    </row>
    <row r="600" spans="1:29" ht="13.5" customHeight="1" x14ac:dyDescent="0.2">
      <c r="A600" s="4"/>
      <c r="B600" s="1"/>
      <c r="C600" s="5"/>
      <c r="D600" s="1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"/>
      <c r="Z600" s="1"/>
      <c r="AA600" s="1"/>
      <c r="AB600" s="1"/>
      <c r="AC600" s="1"/>
    </row>
    <row r="601" spans="1:29" ht="13.5" customHeight="1" x14ac:dyDescent="0.2">
      <c r="A601" s="4"/>
      <c r="B601" s="1"/>
      <c r="C601" s="5"/>
      <c r="D601" s="1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"/>
      <c r="Z601" s="1"/>
      <c r="AA601" s="1"/>
      <c r="AB601" s="1"/>
      <c r="AC601" s="1"/>
    </row>
    <row r="602" spans="1:29" ht="13.5" customHeight="1" x14ac:dyDescent="0.2">
      <c r="A602" s="4"/>
      <c r="B602" s="1"/>
      <c r="C602" s="5"/>
      <c r="D602" s="1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"/>
      <c r="Z602" s="1"/>
      <c r="AA602" s="1"/>
      <c r="AB602" s="1"/>
      <c r="AC602" s="1"/>
    </row>
    <row r="603" spans="1:29" ht="13.5" customHeight="1" x14ac:dyDescent="0.2">
      <c r="A603" s="4"/>
      <c r="B603" s="1"/>
      <c r="C603" s="5"/>
      <c r="D603" s="1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"/>
      <c r="Z603" s="1"/>
      <c r="AA603" s="1"/>
      <c r="AB603" s="1"/>
      <c r="AC603" s="1"/>
    </row>
    <row r="604" spans="1:29" ht="13.5" customHeight="1" x14ac:dyDescent="0.2">
      <c r="A604" s="4"/>
      <c r="B604" s="1"/>
      <c r="C604" s="5"/>
      <c r="D604" s="1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"/>
      <c r="Z604" s="1"/>
      <c r="AA604" s="1"/>
      <c r="AB604" s="1"/>
      <c r="AC604" s="1"/>
    </row>
    <row r="605" spans="1:29" ht="13.5" customHeight="1" x14ac:dyDescent="0.2">
      <c r="A605" s="4"/>
      <c r="B605" s="1"/>
      <c r="C605" s="5"/>
      <c r="D605" s="1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"/>
      <c r="Z605" s="1"/>
      <c r="AA605" s="1"/>
      <c r="AB605" s="1"/>
      <c r="AC605" s="1"/>
    </row>
    <row r="606" spans="1:29" ht="13.5" customHeight="1" x14ac:dyDescent="0.2">
      <c r="A606" s="4"/>
      <c r="B606" s="1"/>
      <c r="C606" s="5"/>
      <c r="D606" s="1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"/>
      <c r="Z606" s="1"/>
      <c r="AA606" s="1"/>
      <c r="AB606" s="1"/>
      <c r="AC606" s="1"/>
    </row>
    <row r="607" spans="1:29" ht="13.5" customHeight="1" x14ac:dyDescent="0.2">
      <c r="A607" s="4"/>
      <c r="B607" s="1"/>
      <c r="C607" s="5"/>
      <c r="D607" s="1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"/>
      <c r="Z607" s="1"/>
      <c r="AA607" s="1"/>
      <c r="AB607" s="1"/>
      <c r="AC607" s="1"/>
    </row>
    <row r="608" spans="1:29" ht="13.5" customHeight="1" x14ac:dyDescent="0.2">
      <c r="A608" s="4"/>
      <c r="B608" s="1"/>
      <c r="C608" s="5"/>
      <c r="D608" s="1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"/>
      <c r="Z608" s="1"/>
      <c r="AA608" s="1"/>
      <c r="AB608" s="1"/>
      <c r="AC608" s="1"/>
    </row>
    <row r="609" spans="1:29" ht="13.5" customHeight="1" x14ac:dyDescent="0.2">
      <c r="A609" s="4"/>
      <c r="B609" s="1"/>
      <c r="C609" s="5"/>
      <c r="D609" s="1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"/>
      <c r="Z609" s="1"/>
      <c r="AA609" s="1"/>
      <c r="AB609" s="1"/>
      <c r="AC609" s="1"/>
    </row>
    <row r="610" spans="1:29" ht="13.5" customHeight="1" x14ac:dyDescent="0.2">
      <c r="A610" s="4"/>
      <c r="B610" s="1"/>
      <c r="C610" s="5"/>
      <c r="D610" s="1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"/>
      <c r="Z610" s="1"/>
      <c r="AA610" s="1"/>
      <c r="AB610" s="1"/>
      <c r="AC610" s="1"/>
    </row>
    <row r="611" spans="1:29" ht="13.5" customHeight="1" x14ac:dyDescent="0.2">
      <c r="A611" s="4"/>
      <c r="B611" s="1"/>
      <c r="C611" s="5"/>
      <c r="D611" s="1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"/>
      <c r="Z611" s="1"/>
      <c r="AA611" s="1"/>
      <c r="AB611" s="1"/>
      <c r="AC611" s="1"/>
    </row>
    <row r="612" spans="1:29" ht="13.5" customHeight="1" x14ac:dyDescent="0.2">
      <c r="A612" s="4"/>
      <c r="B612" s="1"/>
      <c r="C612" s="5"/>
      <c r="D612" s="1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"/>
      <c r="Z612" s="1"/>
      <c r="AA612" s="1"/>
      <c r="AB612" s="1"/>
      <c r="AC612" s="1"/>
    </row>
    <row r="613" spans="1:29" ht="13.5" customHeight="1" x14ac:dyDescent="0.2">
      <c r="A613" s="4"/>
      <c r="B613" s="1"/>
      <c r="C613" s="5"/>
      <c r="D613" s="1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"/>
      <c r="Z613" s="1"/>
      <c r="AA613" s="1"/>
      <c r="AB613" s="1"/>
      <c r="AC613" s="1"/>
    </row>
    <row r="614" spans="1:29" ht="13.5" customHeight="1" x14ac:dyDescent="0.2">
      <c r="A614" s="4"/>
      <c r="B614" s="1"/>
      <c r="C614" s="5"/>
      <c r="D614" s="1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"/>
      <c r="Z614" s="1"/>
      <c r="AA614" s="1"/>
      <c r="AB614" s="1"/>
      <c r="AC614" s="1"/>
    </row>
    <row r="615" spans="1:29" ht="13.5" customHeight="1" x14ac:dyDescent="0.2">
      <c r="A615" s="4"/>
      <c r="B615" s="1"/>
      <c r="C615" s="5"/>
      <c r="D615" s="1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"/>
      <c r="Z615" s="1"/>
      <c r="AA615" s="1"/>
      <c r="AB615" s="1"/>
      <c r="AC615" s="1"/>
    </row>
    <row r="616" spans="1:29" ht="13.5" customHeight="1" x14ac:dyDescent="0.2">
      <c r="A616" s="4"/>
      <c r="B616" s="1"/>
      <c r="C616" s="5"/>
      <c r="D616" s="1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"/>
      <c r="Z616" s="1"/>
      <c r="AA616" s="1"/>
      <c r="AB616" s="1"/>
      <c r="AC616" s="1"/>
    </row>
    <row r="617" spans="1:29" ht="13.5" customHeight="1" x14ac:dyDescent="0.2">
      <c r="A617" s="4"/>
      <c r="B617" s="1"/>
      <c r="C617" s="5"/>
      <c r="D617" s="1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"/>
      <c r="Z617" s="1"/>
      <c r="AA617" s="1"/>
      <c r="AB617" s="1"/>
      <c r="AC617" s="1"/>
    </row>
    <row r="618" spans="1:29" ht="13.5" customHeight="1" x14ac:dyDescent="0.2">
      <c r="A618" s="4"/>
      <c r="B618" s="1"/>
      <c r="C618" s="5"/>
      <c r="D618" s="1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"/>
      <c r="Z618" s="1"/>
      <c r="AA618" s="1"/>
      <c r="AB618" s="1"/>
      <c r="AC618" s="1"/>
    </row>
    <row r="619" spans="1:29" ht="13.5" customHeight="1" x14ac:dyDescent="0.2">
      <c r="A619" s="4"/>
      <c r="B619" s="1"/>
      <c r="C619" s="5"/>
      <c r="D619" s="1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"/>
      <c r="Z619" s="1"/>
      <c r="AA619" s="1"/>
      <c r="AB619" s="1"/>
      <c r="AC619" s="1"/>
    </row>
    <row r="620" spans="1:29" ht="13.5" customHeight="1" x14ac:dyDescent="0.2">
      <c r="A620" s="4"/>
      <c r="B620" s="1"/>
      <c r="C620" s="5"/>
      <c r="D620" s="1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"/>
      <c r="Z620" s="1"/>
      <c r="AA620" s="1"/>
      <c r="AB620" s="1"/>
      <c r="AC620" s="1"/>
    </row>
    <row r="621" spans="1:29" ht="13.5" customHeight="1" x14ac:dyDescent="0.2">
      <c r="A621" s="4"/>
      <c r="B621" s="1"/>
      <c r="C621" s="5"/>
      <c r="D621" s="1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"/>
      <c r="Z621" s="1"/>
      <c r="AA621" s="1"/>
      <c r="AB621" s="1"/>
      <c r="AC621" s="1"/>
    </row>
    <row r="622" spans="1:29" ht="13.5" customHeight="1" x14ac:dyDescent="0.2">
      <c r="A622" s="4"/>
      <c r="B622" s="1"/>
      <c r="C622" s="5"/>
      <c r="D622" s="1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"/>
      <c r="Z622" s="1"/>
      <c r="AA622" s="1"/>
      <c r="AB622" s="1"/>
      <c r="AC622" s="1"/>
    </row>
    <row r="623" spans="1:29" ht="13.5" customHeight="1" x14ac:dyDescent="0.2">
      <c r="A623" s="4"/>
      <c r="B623" s="1"/>
      <c r="C623" s="5"/>
      <c r="D623" s="1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"/>
      <c r="Z623" s="1"/>
      <c r="AA623" s="1"/>
      <c r="AB623" s="1"/>
      <c r="AC623" s="1"/>
    </row>
    <row r="624" spans="1:29" ht="13.5" customHeight="1" x14ac:dyDescent="0.2">
      <c r="A624" s="4"/>
      <c r="B624" s="1"/>
      <c r="C624" s="5"/>
      <c r="D624" s="1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"/>
      <c r="Z624" s="1"/>
      <c r="AA624" s="1"/>
      <c r="AB624" s="1"/>
      <c r="AC624" s="1"/>
    </row>
    <row r="625" spans="1:29" ht="13.5" customHeight="1" x14ac:dyDescent="0.2">
      <c r="A625" s="4"/>
      <c r="B625" s="1"/>
      <c r="C625" s="5"/>
      <c r="D625" s="1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"/>
      <c r="Z625" s="1"/>
      <c r="AA625" s="1"/>
      <c r="AB625" s="1"/>
      <c r="AC625" s="1"/>
    </row>
    <row r="626" spans="1:29" ht="13.5" customHeight="1" x14ac:dyDescent="0.2">
      <c r="A626" s="4"/>
      <c r="B626" s="1"/>
      <c r="C626" s="5"/>
      <c r="D626" s="1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"/>
      <c r="Z626" s="1"/>
      <c r="AA626" s="1"/>
      <c r="AB626" s="1"/>
      <c r="AC626" s="1"/>
    </row>
    <row r="627" spans="1:29" ht="13.5" customHeight="1" x14ac:dyDescent="0.2">
      <c r="A627" s="4"/>
      <c r="B627" s="1"/>
      <c r="C627" s="5"/>
      <c r="D627" s="1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"/>
      <c r="Z627" s="1"/>
      <c r="AA627" s="1"/>
      <c r="AB627" s="1"/>
      <c r="AC627" s="1"/>
    </row>
    <row r="628" spans="1:29" ht="13.5" customHeight="1" x14ac:dyDescent="0.2">
      <c r="A628" s="4"/>
      <c r="B628" s="1"/>
      <c r="C628" s="5"/>
      <c r="D628" s="1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"/>
      <c r="Z628" s="1"/>
      <c r="AA628" s="1"/>
      <c r="AB628" s="1"/>
      <c r="AC628" s="1"/>
    </row>
    <row r="629" spans="1:29" ht="13.5" customHeight="1" x14ac:dyDescent="0.2">
      <c r="A629" s="4"/>
      <c r="B629" s="1"/>
      <c r="C629" s="5"/>
      <c r="D629" s="1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"/>
      <c r="Z629" s="1"/>
      <c r="AA629" s="1"/>
      <c r="AB629" s="1"/>
      <c r="AC629" s="1"/>
    </row>
    <row r="630" spans="1:29" ht="13.5" customHeight="1" x14ac:dyDescent="0.2">
      <c r="A630" s="4"/>
      <c r="B630" s="1"/>
      <c r="C630" s="5"/>
      <c r="D630" s="1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"/>
      <c r="Z630" s="1"/>
      <c r="AA630" s="1"/>
      <c r="AB630" s="1"/>
      <c r="AC630" s="1"/>
    </row>
    <row r="631" spans="1:29" ht="13.5" customHeight="1" x14ac:dyDescent="0.2">
      <c r="A631" s="4"/>
      <c r="B631" s="1"/>
      <c r="C631" s="5"/>
      <c r="D631" s="1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"/>
      <c r="Z631" s="1"/>
      <c r="AA631" s="1"/>
      <c r="AB631" s="1"/>
      <c r="AC631" s="1"/>
    </row>
    <row r="632" spans="1:29" ht="13.5" customHeight="1" x14ac:dyDescent="0.2">
      <c r="A632" s="4"/>
      <c r="B632" s="1"/>
      <c r="C632" s="5"/>
      <c r="D632" s="1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"/>
      <c r="Z632" s="1"/>
      <c r="AA632" s="1"/>
      <c r="AB632" s="1"/>
      <c r="AC632" s="1"/>
    </row>
    <row r="633" spans="1:29" ht="13.5" customHeight="1" x14ac:dyDescent="0.2">
      <c r="A633" s="4"/>
      <c r="B633" s="1"/>
      <c r="C633" s="5"/>
      <c r="D633" s="1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"/>
      <c r="Z633" s="1"/>
      <c r="AA633" s="1"/>
      <c r="AB633" s="1"/>
      <c r="AC633" s="1"/>
    </row>
    <row r="634" spans="1:29" ht="13.5" customHeight="1" x14ac:dyDescent="0.2">
      <c r="A634" s="4"/>
      <c r="B634" s="1"/>
      <c r="C634" s="5"/>
      <c r="D634" s="1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"/>
      <c r="Z634" s="1"/>
      <c r="AA634" s="1"/>
      <c r="AB634" s="1"/>
      <c r="AC634" s="1"/>
    </row>
    <row r="635" spans="1:29" ht="13.5" customHeight="1" x14ac:dyDescent="0.2">
      <c r="A635" s="4"/>
      <c r="B635" s="1"/>
      <c r="C635" s="5"/>
      <c r="D635" s="1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"/>
      <c r="Z635" s="1"/>
      <c r="AA635" s="1"/>
      <c r="AB635" s="1"/>
      <c r="AC635" s="1"/>
    </row>
    <row r="636" spans="1:29" ht="13.5" customHeight="1" x14ac:dyDescent="0.2">
      <c r="A636" s="4"/>
      <c r="B636" s="1"/>
      <c r="C636" s="5"/>
      <c r="D636" s="1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"/>
      <c r="Z636" s="1"/>
      <c r="AA636" s="1"/>
      <c r="AB636" s="1"/>
      <c r="AC636" s="1"/>
    </row>
    <row r="637" spans="1:29" ht="13.5" customHeight="1" x14ac:dyDescent="0.2">
      <c r="A637" s="4"/>
      <c r="B637" s="1"/>
      <c r="C637" s="5"/>
      <c r="D637" s="1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"/>
      <c r="Z637" s="1"/>
      <c r="AA637" s="1"/>
      <c r="AB637" s="1"/>
      <c r="AC637" s="1"/>
    </row>
    <row r="638" spans="1:29" ht="13.5" customHeight="1" x14ac:dyDescent="0.2">
      <c r="A638" s="4"/>
      <c r="B638" s="1"/>
      <c r="C638" s="5"/>
      <c r="D638" s="1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"/>
      <c r="Z638" s="1"/>
      <c r="AA638" s="1"/>
      <c r="AB638" s="1"/>
      <c r="AC638" s="1"/>
    </row>
    <row r="639" spans="1:29" ht="13.5" customHeight="1" x14ac:dyDescent="0.2">
      <c r="A639" s="4"/>
      <c r="B639" s="1"/>
      <c r="C639" s="5"/>
      <c r="D639" s="1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"/>
      <c r="Z639" s="1"/>
      <c r="AA639" s="1"/>
      <c r="AB639" s="1"/>
      <c r="AC639" s="1"/>
    </row>
    <row r="640" spans="1:29" ht="13.5" customHeight="1" x14ac:dyDescent="0.2">
      <c r="A640" s="4"/>
      <c r="B640" s="1"/>
      <c r="C640" s="5"/>
      <c r="D640" s="1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"/>
      <c r="Z640" s="1"/>
      <c r="AA640" s="1"/>
      <c r="AB640" s="1"/>
      <c r="AC640" s="1"/>
    </row>
    <row r="641" spans="1:29" ht="13.5" customHeight="1" x14ac:dyDescent="0.2">
      <c r="A641" s="4"/>
      <c r="B641" s="1"/>
      <c r="C641" s="5"/>
      <c r="D641" s="1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"/>
      <c r="Z641" s="1"/>
      <c r="AA641" s="1"/>
      <c r="AB641" s="1"/>
      <c r="AC641" s="1"/>
    </row>
    <row r="642" spans="1:29" ht="13.5" customHeight="1" x14ac:dyDescent="0.2">
      <c r="A642" s="4"/>
      <c r="B642" s="1"/>
      <c r="C642" s="5"/>
      <c r="D642" s="1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"/>
      <c r="Z642" s="1"/>
      <c r="AA642" s="1"/>
      <c r="AB642" s="1"/>
      <c r="AC642" s="1"/>
    </row>
    <row r="643" spans="1:29" ht="13.5" customHeight="1" x14ac:dyDescent="0.2">
      <c r="A643" s="4"/>
      <c r="B643" s="1"/>
      <c r="C643" s="5"/>
      <c r="D643" s="1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"/>
      <c r="Z643" s="1"/>
      <c r="AA643" s="1"/>
      <c r="AB643" s="1"/>
      <c r="AC643" s="1"/>
    </row>
    <row r="644" spans="1:29" ht="13.5" customHeight="1" x14ac:dyDescent="0.2">
      <c r="A644" s="4"/>
      <c r="B644" s="1"/>
      <c r="C644" s="5"/>
      <c r="D644" s="1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"/>
      <c r="Z644" s="1"/>
      <c r="AA644" s="1"/>
      <c r="AB644" s="1"/>
      <c r="AC644" s="1"/>
    </row>
    <row r="645" spans="1:29" ht="13.5" customHeight="1" x14ac:dyDescent="0.2">
      <c r="A645" s="4"/>
      <c r="B645" s="1"/>
      <c r="C645" s="5"/>
      <c r="D645" s="1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"/>
      <c r="Z645" s="1"/>
      <c r="AA645" s="1"/>
      <c r="AB645" s="1"/>
      <c r="AC645" s="1"/>
    </row>
    <row r="646" spans="1:29" ht="13.5" customHeight="1" x14ac:dyDescent="0.2">
      <c r="A646" s="4"/>
      <c r="B646" s="1"/>
      <c r="C646" s="5"/>
      <c r="D646" s="1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"/>
      <c r="Z646" s="1"/>
      <c r="AA646" s="1"/>
      <c r="AB646" s="1"/>
      <c r="AC646" s="1"/>
    </row>
    <row r="647" spans="1:29" ht="13.5" customHeight="1" x14ac:dyDescent="0.2">
      <c r="A647" s="4"/>
      <c r="B647" s="1"/>
      <c r="C647" s="5"/>
      <c r="D647" s="1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"/>
      <c r="Z647" s="1"/>
      <c r="AA647" s="1"/>
      <c r="AB647" s="1"/>
      <c r="AC647" s="1"/>
    </row>
    <row r="648" spans="1:29" ht="13.5" customHeight="1" x14ac:dyDescent="0.2">
      <c r="A648" s="4"/>
      <c r="B648" s="1"/>
      <c r="C648" s="5"/>
      <c r="D648" s="1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"/>
      <c r="Z648" s="1"/>
      <c r="AA648" s="1"/>
      <c r="AB648" s="1"/>
      <c r="AC648" s="1"/>
    </row>
    <row r="649" spans="1:29" ht="13.5" customHeight="1" x14ac:dyDescent="0.2">
      <c r="A649" s="4"/>
      <c r="B649" s="1"/>
      <c r="C649" s="5"/>
      <c r="D649" s="1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"/>
      <c r="Z649" s="1"/>
      <c r="AA649" s="1"/>
      <c r="AB649" s="1"/>
      <c r="AC649" s="1"/>
    </row>
    <row r="650" spans="1:29" ht="13.5" customHeight="1" x14ac:dyDescent="0.2">
      <c r="A650" s="4"/>
      <c r="B650" s="1"/>
      <c r="C650" s="5"/>
      <c r="D650" s="1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"/>
      <c r="Z650" s="1"/>
      <c r="AA650" s="1"/>
      <c r="AB650" s="1"/>
      <c r="AC650" s="1"/>
    </row>
    <row r="651" spans="1:29" ht="13.5" customHeight="1" x14ac:dyDescent="0.2">
      <c r="A651" s="4"/>
      <c r="B651" s="1"/>
      <c r="C651" s="5"/>
      <c r="D651" s="1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"/>
      <c r="Z651" s="1"/>
      <c r="AA651" s="1"/>
      <c r="AB651" s="1"/>
      <c r="AC651" s="1"/>
    </row>
    <row r="652" spans="1:29" ht="13.5" customHeight="1" x14ac:dyDescent="0.2">
      <c r="A652" s="4"/>
      <c r="B652" s="1"/>
      <c r="C652" s="5"/>
      <c r="D652" s="1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"/>
      <c r="Z652" s="1"/>
      <c r="AA652" s="1"/>
      <c r="AB652" s="1"/>
      <c r="AC652" s="1"/>
    </row>
    <row r="653" spans="1:29" ht="13.5" customHeight="1" x14ac:dyDescent="0.2">
      <c r="A653" s="4"/>
      <c r="B653" s="1"/>
      <c r="C653" s="5"/>
      <c r="D653" s="1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"/>
      <c r="Z653" s="1"/>
      <c r="AA653" s="1"/>
      <c r="AB653" s="1"/>
      <c r="AC653" s="1"/>
    </row>
    <row r="654" spans="1:29" ht="13.5" customHeight="1" x14ac:dyDescent="0.2">
      <c r="A654" s="4"/>
      <c r="B654" s="1"/>
      <c r="C654" s="5"/>
      <c r="D654" s="1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"/>
      <c r="Z654" s="1"/>
      <c r="AA654" s="1"/>
      <c r="AB654" s="1"/>
      <c r="AC654" s="1"/>
    </row>
    <row r="655" spans="1:29" ht="13.5" customHeight="1" x14ac:dyDescent="0.2">
      <c r="A655" s="4"/>
      <c r="B655" s="1"/>
      <c r="C655" s="5"/>
      <c r="D655" s="1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"/>
      <c r="Z655" s="1"/>
      <c r="AA655" s="1"/>
      <c r="AB655" s="1"/>
      <c r="AC655" s="1"/>
    </row>
    <row r="656" spans="1:29" ht="13.5" customHeight="1" x14ac:dyDescent="0.2">
      <c r="A656" s="4"/>
      <c r="B656" s="1"/>
      <c r="C656" s="5"/>
      <c r="D656" s="1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"/>
      <c r="Z656" s="1"/>
      <c r="AA656" s="1"/>
      <c r="AB656" s="1"/>
      <c r="AC656" s="1"/>
    </row>
    <row r="657" spans="1:29" ht="13.5" customHeight="1" x14ac:dyDescent="0.2">
      <c r="A657" s="4"/>
      <c r="B657" s="1"/>
      <c r="C657" s="5"/>
      <c r="D657" s="1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"/>
      <c r="Z657" s="1"/>
      <c r="AA657" s="1"/>
      <c r="AB657" s="1"/>
      <c r="AC657" s="1"/>
    </row>
    <row r="658" spans="1:29" ht="13.5" customHeight="1" x14ac:dyDescent="0.2">
      <c r="A658" s="4"/>
      <c r="B658" s="1"/>
      <c r="C658" s="5"/>
      <c r="D658" s="1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"/>
      <c r="Z658" s="1"/>
      <c r="AA658" s="1"/>
      <c r="AB658" s="1"/>
      <c r="AC658" s="1"/>
    </row>
    <row r="659" spans="1:29" ht="13.5" customHeight="1" x14ac:dyDescent="0.2">
      <c r="A659" s="4"/>
      <c r="B659" s="1"/>
      <c r="C659" s="5"/>
      <c r="D659" s="1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"/>
      <c r="Z659" s="1"/>
      <c r="AA659" s="1"/>
      <c r="AB659" s="1"/>
      <c r="AC659" s="1"/>
    </row>
    <row r="660" spans="1:29" ht="13.5" customHeight="1" x14ac:dyDescent="0.2">
      <c r="A660" s="4"/>
      <c r="B660" s="1"/>
      <c r="C660" s="5"/>
      <c r="D660" s="1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"/>
      <c r="Z660" s="1"/>
      <c r="AA660" s="1"/>
      <c r="AB660" s="1"/>
      <c r="AC660" s="1"/>
    </row>
    <row r="661" spans="1:29" ht="13.5" customHeight="1" x14ac:dyDescent="0.2">
      <c r="A661" s="4"/>
      <c r="B661" s="1"/>
      <c r="C661" s="5"/>
      <c r="D661" s="1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"/>
      <c r="Z661" s="1"/>
      <c r="AA661" s="1"/>
      <c r="AB661" s="1"/>
      <c r="AC661" s="1"/>
    </row>
    <row r="662" spans="1:29" ht="13.5" customHeight="1" x14ac:dyDescent="0.2">
      <c r="A662" s="4"/>
      <c r="B662" s="1"/>
      <c r="C662" s="5"/>
      <c r="D662" s="1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"/>
      <c r="Z662" s="1"/>
      <c r="AA662" s="1"/>
      <c r="AB662" s="1"/>
      <c r="AC662" s="1"/>
    </row>
    <row r="663" spans="1:29" ht="13.5" customHeight="1" x14ac:dyDescent="0.2">
      <c r="A663" s="4"/>
      <c r="B663" s="1"/>
      <c r="C663" s="5"/>
      <c r="D663" s="1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"/>
      <c r="Z663" s="1"/>
      <c r="AA663" s="1"/>
      <c r="AB663" s="1"/>
      <c r="AC663" s="1"/>
    </row>
    <row r="664" spans="1:29" ht="13.5" customHeight="1" x14ac:dyDescent="0.2">
      <c r="A664" s="4"/>
      <c r="B664" s="1"/>
      <c r="C664" s="5"/>
      <c r="D664" s="1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"/>
      <c r="Z664" s="1"/>
      <c r="AA664" s="1"/>
      <c r="AB664" s="1"/>
      <c r="AC664" s="1"/>
    </row>
    <row r="665" spans="1:29" ht="13.5" customHeight="1" x14ac:dyDescent="0.2">
      <c r="A665" s="4"/>
      <c r="B665" s="1"/>
      <c r="C665" s="5"/>
      <c r="D665" s="1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"/>
      <c r="Z665" s="1"/>
      <c r="AA665" s="1"/>
      <c r="AB665" s="1"/>
      <c r="AC665" s="1"/>
    </row>
    <row r="666" spans="1:29" ht="13.5" customHeight="1" x14ac:dyDescent="0.2">
      <c r="A666" s="4"/>
      <c r="B666" s="1"/>
      <c r="C666" s="5"/>
      <c r="D666" s="1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"/>
      <c r="Z666" s="1"/>
      <c r="AA666" s="1"/>
      <c r="AB666" s="1"/>
      <c r="AC666" s="1"/>
    </row>
    <row r="667" spans="1:29" ht="13.5" customHeight="1" x14ac:dyDescent="0.2">
      <c r="A667" s="4"/>
      <c r="B667" s="1"/>
      <c r="C667" s="5"/>
      <c r="D667" s="1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"/>
      <c r="Z667" s="1"/>
      <c r="AA667" s="1"/>
      <c r="AB667" s="1"/>
      <c r="AC667" s="1"/>
    </row>
    <row r="668" spans="1:29" ht="13.5" customHeight="1" x14ac:dyDescent="0.2">
      <c r="A668" s="4"/>
      <c r="B668" s="1"/>
      <c r="C668" s="5"/>
      <c r="D668" s="1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"/>
      <c r="Z668" s="1"/>
      <c r="AA668" s="1"/>
      <c r="AB668" s="1"/>
      <c r="AC668" s="1"/>
    </row>
    <row r="669" spans="1:29" ht="13.5" customHeight="1" x14ac:dyDescent="0.2">
      <c r="A669" s="4"/>
      <c r="B669" s="1"/>
      <c r="C669" s="5"/>
      <c r="D669" s="1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"/>
      <c r="Z669" s="1"/>
      <c r="AA669" s="1"/>
      <c r="AB669" s="1"/>
      <c r="AC669" s="1"/>
    </row>
    <row r="670" spans="1:29" ht="13.5" customHeight="1" x14ac:dyDescent="0.2">
      <c r="A670" s="4"/>
      <c r="B670" s="1"/>
      <c r="C670" s="5"/>
      <c r="D670" s="1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"/>
      <c r="Z670" s="1"/>
      <c r="AA670" s="1"/>
      <c r="AB670" s="1"/>
      <c r="AC670" s="1"/>
    </row>
    <row r="671" spans="1:29" ht="13.5" customHeight="1" x14ac:dyDescent="0.2">
      <c r="A671" s="4"/>
      <c r="B671" s="1"/>
      <c r="C671" s="5"/>
      <c r="D671" s="1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"/>
      <c r="Z671" s="1"/>
      <c r="AA671" s="1"/>
      <c r="AB671" s="1"/>
      <c r="AC671" s="1"/>
    </row>
    <row r="672" spans="1:29" ht="13.5" customHeight="1" x14ac:dyDescent="0.2">
      <c r="A672" s="4"/>
      <c r="B672" s="1"/>
      <c r="C672" s="5"/>
      <c r="D672" s="1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"/>
      <c r="Z672" s="1"/>
      <c r="AA672" s="1"/>
      <c r="AB672" s="1"/>
      <c r="AC672" s="1"/>
    </row>
    <row r="673" spans="1:29" ht="13.5" customHeight="1" x14ac:dyDescent="0.2">
      <c r="A673" s="4"/>
      <c r="B673" s="1"/>
      <c r="C673" s="5"/>
      <c r="D673" s="1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"/>
      <c r="Z673" s="1"/>
      <c r="AA673" s="1"/>
      <c r="AB673" s="1"/>
      <c r="AC673" s="1"/>
    </row>
    <row r="674" spans="1:29" ht="13.5" customHeight="1" x14ac:dyDescent="0.2">
      <c r="A674" s="4"/>
      <c r="B674" s="1"/>
      <c r="C674" s="5"/>
      <c r="D674" s="1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"/>
      <c r="Z674" s="1"/>
      <c r="AA674" s="1"/>
      <c r="AB674" s="1"/>
      <c r="AC674" s="1"/>
    </row>
    <row r="675" spans="1:29" ht="13.5" customHeight="1" x14ac:dyDescent="0.2">
      <c r="A675" s="4"/>
      <c r="B675" s="1"/>
      <c r="C675" s="5"/>
      <c r="D675" s="1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"/>
      <c r="Z675" s="1"/>
      <c r="AA675" s="1"/>
      <c r="AB675" s="1"/>
      <c r="AC675" s="1"/>
    </row>
    <row r="676" spans="1:29" ht="13.5" customHeight="1" x14ac:dyDescent="0.2">
      <c r="A676" s="4"/>
      <c r="B676" s="1"/>
      <c r="C676" s="5"/>
      <c r="D676" s="1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"/>
      <c r="Z676" s="1"/>
      <c r="AA676" s="1"/>
      <c r="AB676" s="1"/>
      <c r="AC676" s="1"/>
    </row>
    <row r="677" spans="1:29" ht="13.5" customHeight="1" x14ac:dyDescent="0.2">
      <c r="A677" s="4"/>
      <c r="B677" s="1"/>
      <c r="C677" s="5"/>
      <c r="D677" s="1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"/>
      <c r="Z677" s="1"/>
      <c r="AA677" s="1"/>
      <c r="AB677" s="1"/>
      <c r="AC677" s="1"/>
    </row>
    <row r="678" spans="1:29" ht="13.5" customHeight="1" x14ac:dyDescent="0.2">
      <c r="A678" s="4"/>
      <c r="B678" s="1"/>
      <c r="C678" s="5"/>
      <c r="D678" s="1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"/>
      <c r="Z678" s="1"/>
      <c r="AA678" s="1"/>
      <c r="AB678" s="1"/>
      <c r="AC678" s="1"/>
    </row>
    <row r="679" spans="1:29" ht="13.5" customHeight="1" x14ac:dyDescent="0.2">
      <c r="A679" s="4"/>
      <c r="B679" s="1"/>
      <c r="C679" s="5"/>
      <c r="D679" s="1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"/>
      <c r="Z679" s="1"/>
      <c r="AA679" s="1"/>
      <c r="AB679" s="1"/>
      <c r="AC679" s="1"/>
    </row>
    <row r="680" spans="1:29" ht="13.5" customHeight="1" x14ac:dyDescent="0.2">
      <c r="A680" s="4"/>
      <c r="B680" s="1"/>
      <c r="C680" s="5"/>
      <c r="D680" s="1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"/>
      <c r="Z680" s="1"/>
      <c r="AA680" s="1"/>
      <c r="AB680" s="1"/>
      <c r="AC680" s="1"/>
    </row>
    <row r="681" spans="1:29" ht="13.5" customHeight="1" x14ac:dyDescent="0.2">
      <c r="A681" s="4"/>
      <c r="B681" s="1"/>
      <c r="C681" s="5"/>
      <c r="D681" s="1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"/>
      <c r="Z681" s="1"/>
      <c r="AA681" s="1"/>
      <c r="AB681" s="1"/>
      <c r="AC681" s="1"/>
    </row>
    <row r="682" spans="1:29" ht="13.5" customHeight="1" x14ac:dyDescent="0.2">
      <c r="A682" s="4"/>
      <c r="B682" s="1"/>
      <c r="C682" s="5"/>
      <c r="D682" s="1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"/>
      <c r="Z682" s="1"/>
      <c r="AA682" s="1"/>
      <c r="AB682" s="1"/>
      <c r="AC682" s="1"/>
    </row>
    <row r="683" spans="1:29" ht="13.5" customHeight="1" x14ac:dyDescent="0.2">
      <c r="A683" s="4"/>
      <c r="B683" s="1"/>
      <c r="C683" s="5"/>
      <c r="D683" s="1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"/>
      <c r="Z683" s="1"/>
      <c r="AA683" s="1"/>
      <c r="AB683" s="1"/>
      <c r="AC683" s="1"/>
    </row>
    <row r="684" spans="1:29" ht="13.5" customHeight="1" x14ac:dyDescent="0.2">
      <c r="A684" s="4"/>
      <c r="B684" s="1"/>
      <c r="C684" s="5"/>
      <c r="D684" s="1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"/>
      <c r="Z684" s="1"/>
      <c r="AA684" s="1"/>
      <c r="AB684" s="1"/>
      <c r="AC684" s="1"/>
    </row>
    <row r="685" spans="1:29" ht="13.5" customHeight="1" x14ac:dyDescent="0.2">
      <c r="A685" s="4"/>
      <c r="B685" s="1"/>
      <c r="C685" s="5"/>
      <c r="D685" s="1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"/>
      <c r="Z685" s="1"/>
      <c r="AA685" s="1"/>
      <c r="AB685" s="1"/>
      <c r="AC685" s="1"/>
    </row>
    <row r="686" spans="1:29" ht="13.5" customHeight="1" x14ac:dyDescent="0.2">
      <c r="A686" s="4"/>
      <c r="B686" s="1"/>
      <c r="C686" s="5"/>
      <c r="D686" s="1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"/>
      <c r="Z686" s="1"/>
      <c r="AA686" s="1"/>
      <c r="AB686" s="1"/>
      <c r="AC686" s="1"/>
    </row>
    <row r="687" spans="1:29" ht="13.5" customHeight="1" x14ac:dyDescent="0.2">
      <c r="A687" s="4"/>
      <c r="B687" s="1"/>
      <c r="C687" s="5"/>
      <c r="D687" s="1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"/>
      <c r="Z687" s="1"/>
      <c r="AA687" s="1"/>
      <c r="AB687" s="1"/>
      <c r="AC687" s="1"/>
    </row>
    <row r="688" spans="1:29" ht="13.5" customHeight="1" x14ac:dyDescent="0.2">
      <c r="A688" s="4"/>
      <c r="B688" s="1"/>
      <c r="C688" s="5"/>
      <c r="D688" s="1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"/>
      <c r="Z688" s="1"/>
      <c r="AA688" s="1"/>
      <c r="AB688" s="1"/>
      <c r="AC688" s="1"/>
    </row>
    <row r="689" spans="1:29" ht="13.5" customHeight="1" x14ac:dyDescent="0.2">
      <c r="A689" s="4"/>
      <c r="B689" s="1"/>
      <c r="C689" s="5"/>
      <c r="D689" s="1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"/>
      <c r="Z689" s="1"/>
      <c r="AA689" s="1"/>
      <c r="AB689" s="1"/>
      <c r="AC689" s="1"/>
    </row>
    <row r="690" spans="1:29" ht="13.5" customHeight="1" x14ac:dyDescent="0.2">
      <c r="A690" s="4"/>
      <c r="B690" s="1"/>
      <c r="C690" s="5"/>
      <c r="D690" s="1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"/>
      <c r="Z690" s="1"/>
      <c r="AA690" s="1"/>
      <c r="AB690" s="1"/>
      <c r="AC690" s="1"/>
    </row>
    <row r="691" spans="1:29" ht="13.5" customHeight="1" x14ac:dyDescent="0.2">
      <c r="A691" s="4"/>
      <c r="B691" s="1"/>
      <c r="C691" s="5"/>
      <c r="D691" s="1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"/>
      <c r="Z691" s="1"/>
      <c r="AA691" s="1"/>
      <c r="AB691" s="1"/>
      <c r="AC691" s="1"/>
    </row>
    <row r="692" spans="1:29" ht="13.5" customHeight="1" x14ac:dyDescent="0.2">
      <c r="A692" s="4"/>
      <c r="B692" s="1"/>
      <c r="C692" s="5"/>
      <c r="D692" s="1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"/>
      <c r="Z692" s="1"/>
      <c r="AA692" s="1"/>
      <c r="AB692" s="1"/>
      <c r="AC692" s="1"/>
    </row>
    <row r="693" spans="1:29" ht="13.5" customHeight="1" x14ac:dyDescent="0.2">
      <c r="A693" s="4"/>
      <c r="B693" s="1"/>
      <c r="C693" s="5"/>
      <c r="D693" s="1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"/>
      <c r="Z693" s="1"/>
      <c r="AA693" s="1"/>
      <c r="AB693" s="1"/>
      <c r="AC693" s="1"/>
    </row>
    <row r="694" spans="1:29" ht="13.5" customHeight="1" x14ac:dyDescent="0.2">
      <c r="A694" s="4"/>
      <c r="B694" s="1"/>
      <c r="C694" s="5"/>
      <c r="D694" s="1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"/>
      <c r="Z694" s="1"/>
      <c r="AA694" s="1"/>
      <c r="AB694" s="1"/>
      <c r="AC694" s="1"/>
    </row>
    <row r="695" spans="1:29" ht="13.5" customHeight="1" x14ac:dyDescent="0.2">
      <c r="A695" s="4"/>
      <c r="B695" s="1"/>
      <c r="C695" s="5"/>
      <c r="D695" s="1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"/>
      <c r="Z695" s="1"/>
      <c r="AA695" s="1"/>
      <c r="AB695" s="1"/>
      <c r="AC695" s="1"/>
    </row>
    <row r="696" spans="1:29" ht="13.5" customHeight="1" x14ac:dyDescent="0.2">
      <c r="A696" s="4"/>
      <c r="B696" s="1"/>
      <c r="C696" s="5"/>
      <c r="D696" s="1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"/>
      <c r="Z696" s="1"/>
      <c r="AA696" s="1"/>
      <c r="AB696" s="1"/>
      <c r="AC696" s="1"/>
    </row>
    <row r="697" spans="1:29" ht="13.5" customHeight="1" x14ac:dyDescent="0.2">
      <c r="A697" s="4"/>
      <c r="B697" s="1"/>
      <c r="C697" s="5"/>
      <c r="D697" s="1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"/>
      <c r="Z697" s="1"/>
      <c r="AA697" s="1"/>
      <c r="AB697" s="1"/>
      <c r="AC697" s="1"/>
    </row>
    <row r="698" spans="1:29" ht="13.5" customHeight="1" x14ac:dyDescent="0.2">
      <c r="A698" s="4"/>
      <c r="B698" s="1"/>
      <c r="C698" s="5"/>
      <c r="D698" s="1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"/>
      <c r="Z698" s="1"/>
      <c r="AA698" s="1"/>
      <c r="AB698" s="1"/>
      <c r="AC698" s="1"/>
    </row>
    <row r="699" spans="1:29" ht="13.5" customHeight="1" x14ac:dyDescent="0.2">
      <c r="A699" s="4"/>
      <c r="B699" s="1"/>
      <c r="C699" s="5"/>
      <c r="D699" s="1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"/>
      <c r="Z699" s="1"/>
      <c r="AA699" s="1"/>
      <c r="AB699" s="1"/>
      <c r="AC699" s="1"/>
    </row>
    <row r="700" spans="1:29" ht="13.5" customHeight="1" x14ac:dyDescent="0.2">
      <c r="A700" s="4"/>
      <c r="B700" s="1"/>
      <c r="C700" s="5"/>
      <c r="D700" s="1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"/>
      <c r="Z700" s="1"/>
      <c r="AA700" s="1"/>
      <c r="AB700" s="1"/>
      <c r="AC700" s="1"/>
    </row>
    <row r="701" spans="1:29" ht="13.5" customHeight="1" x14ac:dyDescent="0.2">
      <c r="A701" s="4"/>
      <c r="B701" s="1"/>
      <c r="C701" s="5"/>
      <c r="D701" s="1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"/>
      <c r="Z701" s="1"/>
      <c r="AA701" s="1"/>
      <c r="AB701" s="1"/>
      <c r="AC701" s="1"/>
    </row>
    <row r="702" spans="1:29" ht="13.5" customHeight="1" x14ac:dyDescent="0.2">
      <c r="A702" s="4"/>
      <c r="B702" s="1"/>
      <c r="C702" s="5"/>
      <c r="D702" s="1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"/>
      <c r="Z702" s="1"/>
      <c r="AA702" s="1"/>
      <c r="AB702" s="1"/>
      <c r="AC702" s="1"/>
    </row>
    <row r="703" spans="1:29" ht="13.5" customHeight="1" x14ac:dyDescent="0.2">
      <c r="A703" s="4"/>
      <c r="B703" s="1"/>
      <c r="C703" s="5"/>
      <c r="D703" s="1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"/>
      <c r="Z703" s="1"/>
      <c r="AA703" s="1"/>
      <c r="AB703" s="1"/>
      <c r="AC703" s="1"/>
    </row>
    <row r="704" spans="1:29" ht="13.5" customHeight="1" x14ac:dyDescent="0.2">
      <c r="A704" s="4"/>
      <c r="B704" s="1"/>
      <c r="C704" s="5"/>
      <c r="D704" s="1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"/>
      <c r="Z704" s="1"/>
      <c r="AA704" s="1"/>
      <c r="AB704" s="1"/>
      <c r="AC704" s="1"/>
    </row>
    <row r="705" spans="1:29" ht="13.5" customHeight="1" x14ac:dyDescent="0.2">
      <c r="A705" s="4"/>
      <c r="B705" s="1"/>
      <c r="C705" s="5"/>
      <c r="D705" s="1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"/>
      <c r="Z705" s="1"/>
      <c r="AA705" s="1"/>
      <c r="AB705" s="1"/>
      <c r="AC705" s="1"/>
    </row>
    <row r="706" spans="1:29" ht="13.5" customHeight="1" x14ac:dyDescent="0.2">
      <c r="A706" s="4"/>
      <c r="B706" s="1"/>
      <c r="C706" s="5"/>
      <c r="D706" s="1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"/>
      <c r="Z706" s="1"/>
      <c r="AA706" s="1"/>
      <c r="AB706" s="1"/>
      <c r="AC706" s="1"/>
    </row>
    <row r="707" spans="1:29" ht="13.5" customHeight="1" x14ac:dyDescent="0.2">
      <c r="A707" s="4"/>
      <c r="B707" s="1"/>
      <c r="C707" s="5"/>
      <c r="D707" s="1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"/>
      <c r="Z707" s="1"/>
      <c r="AA707" s="1"/>
      <c r="AB707" s="1"/>
      <c r="AC707" s="1"/>
    </row>
    <row r="708" spans="1:29" ht="13.5" customHeight="1" x14ac:dyDescent="0.2">
      <c r="A708" s="4"/>
      <c r="B708" s="1"/>
      <c r="C708" s="5"/>
      <c r="D708" s="1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"/>
      <c r="Z708" s="1"/>
      <c r="AA708" s="1"/>
      <c r="AB708" s="1"/>
      <c r="AC708" s="1"/>
    </row>
    <row r="709" spans="1:29" ht="13.5" customHeight="1" x14ac:dyDescent="0.2">
      <c r="A709" s="4"/>
      <c r="B709" s="1"/>
      <c r="C709" s="5"/>
      <c r="D709" s="1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"/>
      <c r="Z709" s="1"/>
      <c r="AA709" s="1"/>
      <c r="AB709" s="1"/>
      <c r="AC709" s="1"/>
    </row>
    <row r="710" spans="1:29" ht="13.5" customHeight="1" x14ac:dyDescent="0.2">
      <c r="A710" s="4"/>
      <c r="B710" s="1"/>
      <c r="C710" s="5"/>
      <c r="D710" s="1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"/>
      <c r="Z710" s="1"/>
      <c r="AA710" s="1"/>
      <c r="AB710" s="1"/>
      <c r="AC710" s="1"/>
    </row>
    <row r="711" spans="1:29" ht="13.5" customHeight="1" x14ac:dyDescent="0.2">
      <c r="A711" s="4"/>
      <c r="B711" s="1"/>
      <c r="C711" s="5"/>
      <c r="D711" s="1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"/>
      <c r="Z711" s="1"/>
      <c r="AA711" s="1"/>
      <c r="AB711" s="1"/>
      <c r="AC711" s="1"/>
    </row>
    <row r="712" spans="1:29" ht="13.5" customHeight="1" x14ac:dyDescent="0.2">
      <c r="A712" s="4"/>
      <c r="B712" s="1"/>
      <c r="C712" s="5"/>
      <c r="D712" s="1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"/>
      <c r="Z712" s="1"/>
      <c r="AA712" s="1"/>
      <c r="AB712" s="1"/>
      <c r="AC712" s="1"/>
    </row>
    <row r="713" spans="1:29" ht="13.5" customHeight="1" x14ac:dyDescent="0.2">
      <c r="A713" s="4"/>
      <c r="B713" s="1"/>
      <c r="C713" s="5"/>
      <c r="D713" s="1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"/>
      <c r="Z713" s="1"/>
      <c r="AA713" s="1"/>
      <c r="AB713" s="1"/>
      <c r="AC713" s="1"/>
    </row>
    <row r="714" spans="1:29" ht="13.5" customHeight="1" x14ac:dyDescent="0.2">
      <c r="A714" s="4"/>
      <c r="B714" s="1"/>
      <c r="C714" s="5"/>
      <c r="D714" s="1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"/>
      <c r="Z714" s="1"/>
      <c r="AA714" s="1"/>
      <c r="AB714" s="1"/>
      <c r="AC714" s="1"/>
    </row>
    <row r="715" spans="1:29" ht="13.5" customHeight="1" x14ac:dyDescent="0.2">
      <c r="A715" s="4"/>
      <c r="B715" s="1"/>
      <c r="C715" s="5"/>
      <c r="D715" s="1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"/>
      <c r="Z715" s="1"/>
      <c r="AA715" s="1"/>
      <c r="AB715" s="1"/>
      <c r="AC715" s="1"/>
    </row>
    <row r="716" spans="1:29" ht="13.5" customHeight="1" x14ac:dyDescent="0.2">
      <c r="A716" s="4"/>
      <c r="B716" s="1"/>
      <c r="C716" s="5"/>
      <c r="D716" s="1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"/>
      <c r="Z716" s="1"/>
      <c r="AA716" s="1"/>
      <c r="AB716" s="1"/>
      <c r="AC716" s="1"/>
    </row>
    <row r="717" spans="1:29" ht="13.5" customHeight="1" x14ac:dyDescent="0.2">
      <c r="A717" s="4"/>
      <c r="B717" s="1"/>
      <c r="C717" s="5"/>
      <c r="D717" s="1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"/>
      <c r="Z717" s="1"/>
      <c r="AA717" s="1"/>
      <c r="AB717" s="1"/>
      <c r="AC717" s="1"/>
    </row>
    <row r="718" spans="1:29" ht="13.5" customHeight="1" x14ac:dyDescent="0.2">
      <c r="A718" s="4"/>
      <c r="B718" s="1"/>
      <c r="C718" s="5"/>
      <c r="D718" s="1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"/>
      <c r="Z718" s="1"/>
      <c r="AA718" s="1"/>
      <c r="AB718" s="1"/>
      <c r="AC718" s="1"/>
    </row>
    <row r="719" spans="1:29" ht="13.5" customHeight="1" x14ac:dyDescent="0.2">
      <c r="A719" s="4"/>
      <c r="B719" s="1"/>
      <c r="C719" s="5"/>
      <c r="D719" s="1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"/>
      <c r="Z719" s="1"/>
      <c r="AA719" s="1"/>
      <c r="AB719" s="1"/>
      <c r="AC719" s="1"/>
    </row>
    <row r="720" spans="1:29" ht="13.5" customHeight="1" x14ac:dyDescent="0.2">
      <c r="A720" s="4"/>
      <c r="B720" s="1"/>
      <c r="C720" s="5"/>
      <c r="D720" s="1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"/>
      <c r="Z720" s="1"/>
      <c r="AA720" s="1"/>
      <c r="AB720" s="1"/>
      <c r="AC720" s="1"/>
    </row>
    <row r="721" spans="1:29" ht="13.5" customHeight="1" x14ac:dyDescent="0.2">
      <c r="A721" s="4"/>
      <c r="B721" s="1"/>
      <c r="C721" s="5"/>
      <c r="D721" s="1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"/>
      <c r="Z721" s="1"/>
      <c r="AA721" s="1"/>
      <c r="AB721" s="1"/>
      <c r="AC721" s="1"/>
    </row>
    <row r="722" spans="1:29" ht="13.5" customHeight="1" x14ac:dyDescent="0.2">
      <c r="A722" s="4"/>
      <c r="B722" s="1"/>
      <c r="C722" s="5"/>
      <c r="D722" s="1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"/>
      <c r="Z722" s="1"/>
      <c r="AA722" s="1"/>
      <c r="AB722" s="1"/>
      <c r="AC722" s="1"/>
    </row>
    <row r="723" spans="1:29" ht="13.5" customHeight="1" x14ac:dyDescent="0.2">
      <c r="A723" s="4"/>
      <c r="B723" s="1"/>
      <c r="C723" s="5"/>
      <c r="D723" s="1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"/>
      <c r="Z723" s="1"/>
      <c r="AA723" s="1"/>
      <c r="AB723" s="1"/>
      <c r="AC723" s="1"/>
    </row>
    <row r="724" spans="1:29" ht="13.5" customHeight="1" x14ac:dyDescent="0.2">
      <c r="A724" s="4"/>
      <c r="B724" s="1"/>
      <c r="C724" s="5"/>
      <c r="D724" s="1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"/>
      <c r="Z724" s="1"/>
      <c r="AA724" s="1"/>
      <c r="AB724" s="1"/>
      <c r="AC724" s="1"/>
    </row>
    <row r="725" spans="1:29" ht="13.5" customHeight="1" x14ac:dyDescent="0.2">
      <c r="A725" s="4"/>
      <c r="B725" s="1"/>
      <c r="C725" s="5"/>
      <c r="D725" s="1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"/>
      <c r="Z725" s="1"/>
      <c r="AA725" s="1"/>
      <c r="AB725" s="1"/>
      <c r="AC725" s="1"/>
    </row>
    <row r="726" spans="1:29" ht="13.5" customHeight="1" x14ac:dyDescent="0.2">
      <c r="A726" s="4"/>
      <c r="B726" s="1"/>
      <c r="C726" s="5"/>
      <c r="D726" s="1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"/>
      <c r="Z726" s="1"/>
      <c r="AA726" s="1"/>
      <c r="AB726" s="1"/>
      <c r="AC726" s="1"/>
    </row>
    <row r="727" spans="1:29" ht="13.5" customHeight="1" x14ac:dyDescent="0.2">
      <c r="A727" s="4"/>
      <c r="B727" s="1"/>
      <c r="C727" s="5"/>
      <c r="D727" s="1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"/>
      <c r="Z727" s="1"/>
      <c r="AA727" s="1"/>
      <c r="AB727" s="1"/>
      <c r="AC727" s="1"/>
    </row>
    <row r="728" spans="1:29" ht="13.5" customHeight="1" x14ac:dyDescent="0.2">
      <c r="A728" s="4"/>
      <c r="B728" s="1"/>
      <c r="C728" s="5"/>
      <c r="D728" s="1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"/>
      <c r="Z728" s="1"/>
      <c r="AA728" s="1"/>
      <c r="AB728" s="1"/>
      <c r="AC728" s="1"/>
    </row>
    <row r="729" spans="1:29" ht="13.5" customHeight="1" x14ac:dyDescent="0.2">
      <c r="A729" s="4"/>
      <c r="B729" s="1"/>
      <c r="C729" s="5"/>
      <c r="D729" s="1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"/>
      <c r="Z729" s="1"/>
      <c r="AA729" s="1"/>
      <c r="AB729" s="1"/>
      <c r="AC729" s="1"/>
    </row>
    <row r="730" spans="1:29" ht="13.5" customHeight="1" x14ac:dyDescent="0.2">
      <c r="A730" s="4"/>
      <c r="B730" s="1"/>
      <c r="C730" s="5"/>
      <c r="D730" s="1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"/>
      <c r="Z730" s="1"/>
      <c r="AA730" s="1"/>
      <c r="AB730" s="1"/>
      <c r="AC730" s="1"/>
    </row>
    <row r="731" spans="1:29" ht="13.5" customHeight="1" x14ac:dyDescent="0.2">
      <c r="A731" s="4"/>
      <c r="B731" s="1"/>
      <c r="C731" s="5"/>
      <c r="D731" s="1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"/>
      <c r="Z731" s="1"/>
      <c r="AA731" s="1"/>
      <c r="AB731" s="1"/>
      <c r="AC731" s="1"/>
    </row>
    <row r="732" spans="1:29" ht="13.5" customHeight="1" x14ac:dyDescent="0.2">
      <c r="A732" s="4"/>
      <c r="B732" s="1"/>
      <c r="C732" s="5"/>
      <c r="D732" s="1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"/>
      <c r="Z732" s="1"/>
      <c r="AA732" s="1"/>
      <c r="AB732" s="1"/>
      <c r="AC732" s="1"/>
    </row>
    <row r="733" spans="1:29" ht="13.5" customHeight="1" x14ac:dyDescent="0.2">
      <c r="A733" s="4"/>
      <c r="B733" s="1"/>
      <c r="C733" s="5"/>
      <c r="D733" s="1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"/>
      <c r="Z733" s="1"/>
      <c r="AA733" s="1"/>
      <c r="AB733" s="1"/>
      <c r="AC733" s="1"/>
    </row>
    <row r="734" spans="1:29" ht="13.5" customHeight="1" x14ac:dyDescent="0.2">
      <c r="A734" s="4"/>
      <c r="B734" s="1"/>
      <c r="C734" s="5"/>
      <c r="D734" s="1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"/>
      <c r="Z734" s="1"/>
      <c r="AA734" s="1"/>
      <c r="AB734" s="1"/>
      <c r="AC734" s="1"/>
    </row>
    <row r="735" spans="1:29" ht="13.5" customHeight="1" x14ac:dyDescent="0.2">
      <c r="A735" s="4"/>
      <c r="B735" s="1"/>
      <c r="C735" s="5"/>
      <c r="D735" s="1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"/>
      <c r="Z735" s="1"/>
      <c r="AA735" s="1"/>
      <c r="AB735" s="1"/>
      <c r="AC735" s="1"/>
    </row>
    <row r="736" spans="1:29" ht="13.5" customHeight="1" x14ac:dyDescent="0.2">
      <c r="A736" s="4"/>
      <c r="B736" s="1"/>
      <c r="C736" s="5"/>
      <c r="D736" s="1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"/>
      <c r="Z736" s="1"/>
      <c r="AA736" s="1"/>
      <c r="AB736" s="1"/>
      <c r="AC736" s="1"/>
    </row>
    <row r="737" spans="1:29" ht="13.5" customHeight="1" x14ac:dyDescent="0.2">
      <c r="A737" s="4"/>
      <c r="B737" s="1"/>
      <c r="C737" s="5"/>
      <c r="D737" s="1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"/>
      <c r="Z737" s="1"/>
      <c r="AA737" s="1"/>
      <c r="AB737" s="1"/>
      <c r="AC737" s="1"/>
    </row>
    <row r="738" spans="1:29" ht="13.5" customHeight="1" x14ac:dyDescent="0.2">
      <c r="A738" s="4"/>
      <c r="B738" s="1"/>
      <c r="C738" s="5"/>
      <c r="D738" s="1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"/>
      <c r="Z738" s="1"/>
      <c r="AA738" s="1"/>
      <c r="AB738" s="1"/>
      <c r="AC738" s="1"/>
    </row>
    <row r="739" spans="1:29" ht="13.5" customHeight="1" x14ac:dyDescent="0.2">
      <c r="A739" s="4"/>
      <c r="B739" s="1"/>
      <c r="C739" s="5"/>
      <c r="D739" s="1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"/>
      <c r="Z739" s="1"/>
      <c r="AA739" s="1"/>
      <c r="AB739" s="1"/>
      <c r="AC739" s="1"/>
    </row>
    <row r="740" spans="1:29" ht="13.5" customHeight="1" x14ac:dyDescent="0.2">
      <c r="A740" s="4"/>
      <c r="B740" s="1"/>
      <c r="C740" s="5"/>
      <c r="D740" s="1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"/>
      <c r="Z740" s="1"/>
      <c r="AA740" s="1"/>
      <c r="AB740" s="1"/>
      <c r="AC740" s="1"/>
    </row>
    <row r="741" spans="1:29" ht="13.5" customHeight="1" x14ac:dyDescent="0.2">
      <c r="A741" s="4"/>
      <c r="B741" s="1"/>
      <c r="C741" s="5"/>
      <c r="D741" s="1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"/>
      <c r="Z741" s="1"/>
      <c r="AA741" s="1"/>
      <c r="AB741" s="1"/>
      <c r="AC741" s="1"/>
    </row>
    <row r="742" spans="1:29" ht="13.5" customHeight="1" x14ac:dyDescent="0.2">
      <c r="A742" s="4"/>
      <c r="B742" s="1"/>
      <c r="C742" s="5"/>
      <c r="D742" s="1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"/>
      <c r="Z742" s="1"/>
      <c r="AA742" s="1"/>
      <c r="AB742" s="1"/>
      <c r="AC742" s="1"/>
    </row>
    <row r="743" spans="1:29" ht="13.5" customHeight="1" x14ac:dyDescent="0.2">
      <c r="A743" s="4"/>
      <c r="B743" s="1"/>
      <c r="C743" s="5"/>
      <c r="D743" s="1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"/>
      <c r="Z743" s="1"/>
      <c r="AA743" s="1"/>
      <c r="AB743" s="1"/>
      <c r="AC743" s="1"/>
    </row>
    <row r="744" spans="1:29" ht="13.5" customHeight="1" x14ac:dyDescent="0.2">
      <c r="A744" s="4"/>
      <c r="B744" s="1"/>
      <c r="C744" s="5"/>
      <c r="D744" s="1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"/>
      <c r="Z744" s="1"/>
      <c r="AA744" s="1"/>
      <c r="AB744" s="1"/>
      <c r="AC744" s="1"/>
    </row>
    <row r="745" spans="1:29" ht="13.5" customHeight="1" x14ac:dyDescent="0.2">
      <c r="A745" s="4"/>
      <c r="B745" s="1"/>
      <c r="C745" s="5"/>
      <c r="D745" s="1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"/>
      <c r="Z745" s="1"/>
      <c r="AA745" s="1"/>
      <c r="AB745" s="1"/>
      <c r="AC745" s="1"/>
    </row>
    <row r="746" spans="1:29" ht="13.5" customHeight="1" x14ac:dyDescent="0.2">
      <c r="A746" s="4"/>
      <c r="B746" s="1"/>
      <c r="C746" s="5"/>
      <c r="D746" s="1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"/>
      <c r="Z746" s="1"/>
      <c r="AA746" s="1"/>
      <c r="AB746" s="1"/>
      <c r="AC746" s="1"/>
    </row>
    <row r="747" spans="1:29" ht="13.5" customHeight="1" x14ac:dyDescent="0.2">
      <c r="A747" s="4"/>
      <c r="B747" s="1"/>
      <c r="C747" s="5"/>
      <c r="D747" s="1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"/>
      <c r="Z747" s="1"/>
      <c r="AA747" s="1"/>
      <c r="AB747" s="1"/>
      <c r="AC747" s="1"/>
    </row>
    <row r="748" spans="1:29" ht="13.5" customHeight="1" x14ac:dyDescent="0.2">
      <c r="A748" s="4"/>
      <c r="B748" s="1"/>
      <c r="C748" s="5"/>
      <c r="D748" s="1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"/>
      <c r="Z748" s="1"/>
      <c r="AA748" s="1"/>
      <c r="AB748" s="1"/>
      <c r="AC748" s="1"/>
    </row>
    <row r="749" spans="1:29" ht="13.5" customHeight="1" x14ac:dyDescent="0.2">
      <c r="A749" s="4"/>
      <c r="B749" s="1"/>
      <c r="C749" s="5"/>
      <c r="D749" s="1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"/>
      <c r="Z749" s="1"/>
      <c r="AA749" s="1"/>
      <c r="AB749" s="1"/>
      <c r="AC749" s="1"/>
    </row>
    <row r="750" spans="1:29" ht="13.5" customHeight="1" x14ac:dyDescent="0.2">
      <c r="A750" s="4"/>
      <c r="B750" s="1"/>
      <c r="C750" s="5"/>
      <c r="D750" s="1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"/>
      <c r="Z750" s="1"/>
      <c r="AA750" s="1"/>
      <c r="AB750" s="1"/>
      <c r="AC750" s="1"/>
    </row>
    <row r="751" spans="1:29" ht="13.5" customHeight="1" x14ac:dyDescent="0.2">
      <c r="A751" s="4"/>
      <c r="B751" s="1"/>
      <c r="C751" s="5"/>
      <c r="D751" s="1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"/>
      <c r="Z751" s="1"/>
      <c r="AA751" s="1"/>
      <c r="AB751" s="1"/>
      <c r="AC751" s="1"/>
    </row>
    <row r="752" spans="1:29" ht="13.5" customHeight="1" x14ac:dyDescent="0.2">
      <c r="A752" s="4"/>
      <c r="B752" s="1"/>
      <c r="C752" s="5"/>
      <c r="D752" s="1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"/>
      <c r="Z752" s="1"/>
      <c r="AA752" s="1"/>
      <c r="AB752" s="1"/>
      <c r="AC752" s="1"/>
    </row>
    <row r="753" spans="1:29" ht="13.5" customHeight="1" x14ac:dyDescent="0.2">
      <c r="A753" s="4"/>
      <c r="B753" s="1"/>
      <c r="C753" s="5"/>
      <c r="D753" s="1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"/>
      <c r="Z753" s="1"/>
      <c r="AA753" s="1"/>
      <c r="AB753" s="1"/>
      <c r="AC753" s="1"/>
    </row>
    <row r="754" spans="1:29" ht="13.5" customHeight="1" x14ac:dyDescent="0.2">
      <c r="A754" s="4"/>
      <c r="B754" s="1"/>
      <c r="C754" s="5"/>
      <c r="D754" s="1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"/>
      <c r="Z754" s="1"/>
      <c r="AA754" s="1"/>
      <c r="AB754" s="1"/>
      <c r="AC754" s="1"/>
    </row>
    <row r="755" spans="1:29" ht="13.5" customHeight="1" x14ac:dyDescent="0.2">
      <c r="A755" s="4"/>
      <c r="B755" s="1"/>
      <c r="C755" s="5"/>
      <c r="D755" s="1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"/>
      <c r="Z755" s="1"/>
      <c r="AA755" s="1"/>
      <c r="AB755" s="1"/>
      <c r="AC755" s="1"/>
    </row>
    <row r="756" spans="1:29" ht="13.5" customHeight="1" x14ac:dyDescent="0.2">
      <c r="A756" s="4"/>
      <c r="B756" s="1"/>
      <c r="C756" s="5"/>
      <c r="D756" s="1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"/>
      <c r="Z756" s="1"/>
      <c r="AA756" s="1"/>
      <c r="AB756" s="1"/>
      <c r="AC756" s="1"/>
    </row>
    <row r="757" spans="1:29" ht="13.5" customHeight="1" x14ac:dyDescent="0.2">
      <c r="A757" s="4"/>
      <c r="B757" s="1"/>
      <c r="C757" s="5"/>
      <c r="D757" s="1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"/>
      <c r="Z757" s="1"/>
      <c r="AA757" s="1"/>
      <c r="AB757" s="1"/>
      <c r="AC757" s="1"/>
    </row>
    <row r="758" spans="1:29" ht="13.5" customHeight="1" x14ac:dyDescent="0.2">
      <c r="A758" s="4"/>
      <c r="B758" s="1"/>
      <c r="C758" s="5"/>
      <c r="D758" s="1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"/>
      <c r="Z758" s="1"/>
      <c r="AA758" s="1"/>
      <c r="AB758" s="1"/>
      <c r="AC758" s="1"/>
    </row>
    <row r="759" spans="1:29" ht="13.5" customHeight="1" x14ac:dyDescent="0.2">
      <c r="A759" s="4"/>
      <c r="B759" s="1"/>
      <c r="C759" s="5"/>
      <c r="D759" s="1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"/>
      <c r="Z759" s="1"/>
      <c r="AA759" s="1"/>
      <c r="AB759" s="1"/>
      <c r="AC759" s="1"/>
    </row>
    <row r="760" spans="1:29" ht="13.5" customHeight="1" x14ac:dyDescent="0.2">
      <c r="A760" s="4"/>
      <c r="B760" s="1"/>
      <c r="C760" s="5"/>
      <c r="D760" s="1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"/>
      <c r="Z760" s="1"/>
      <c r="AA760" s="1"/>
      <c r="AB760" s="1"/>
      <c r="AC760" s="1"/>
    </row>
    <row r="761" spans="1:29" ht="13.5" customHeight="1" x14ac:dyDescent="0.2">
      <c r="A761" s="4"/>
      <c r="B761" s="1"/>
      <c r="C761" s="5"/>
      <c r="D761" s="1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"/>
      <c r="Z761" s="1"/>
      <c r="AA761" s="1"/>
      <c r="AB761" s="1"/>
      <c r="AC761" s="1"/>
    </row>
    <row r="762" spans="1:29" ht="13.5" customHeight="1" x14ac:dyDescent="0.2">
      <c r="A762" s="4"/>
      <c r="B762" s="1"/>
      <c r="C762" s="5"/>
      <c r="D762" s="1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"/>
      <c r="Z762" s="1"/>
      <c r="AA762" s="1"/>
      <c r="AB762" s="1"/>
      <c r="AC762" s="1"/>
    </row>
    <row r="763" spans="1:29" ht="13.5" customHeight="1" x14ac:dyDescent="0.2">
      <c r="A763" s="4"/>
      <c r="B763" s="1"/>
      <c r="C763" s="5"/>
      <c r="D763" s="1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"/>
      <c r="Z763" s="1"/>
      <c r="AA763" s="1"/>
      <c r="AB763" s="1"/>
      <c r="AC763" s="1"/>
    </row>
    <row r="764" spans="1:29" ht="13.5" customHeight="1" x14ac:dyDescent="0.2">
      <c r="A764" s="4"/>
      <c r="B764" s="1"/>
      <c r="C764" s="5"/>
      <c r="D764" s="1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"/>
      <c r="Z764" s="1"/>
      <c r="AA764" s="1"/>
      <c r="AB764" s="1"/>
      <c r="AC764" s="1"/>
    </row>
    <row r="765" spans="1:29" ht="13.5" customHeight="1" x14ac:dyDescent="0.2">
      <c r="A765" s="4"/>
      <c r="B765" s="1"/>
      <c r="C765" s="5"/>
      <c r="D765" s="1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"/>
      <c r="Z765" s="1"/>
      <c r="AA765" s="1"/>
      <c r="AB765" s="1"/>
      <c r="AC765" s="1"/>
    </row>
    <row r="766" spans="1:29" ht="13.5" customHeight="1" x14ac:dyDescent="0.2">
      <c r="A766" s="4"/>
      <c r="B766" s="1"/>
      <c r="C766" s="5"/>
      <c r="D766" s="1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"/>
      <c r="Z766" s="1"/>
      <c r="AA766" s="1"/>
      <c r="AB766" s="1"/>
      <c r="AC766" s="1"/>
    </row>
    <row r="767" spans="1:29" ht="13.5" customHeight="1" x14ac:dyDescent="0.2">
      <c r="A767" s="4"/>
      <c r="B767" s="1"/>
      <c r="C767" s="5"/>
      <c r="D767" s="1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"/>
      <c r="Z767" s="1"/>
      <c r="AA767" s="1"/>
      <c r="AB767" s="1"/>
      <c r="AC767" s="1"/>
    </row>
    <row r="768" spans="1:29" ht="13.5" customHeight="1" x14ac:dyDescent="0.2">
      <c r="A768" s="4"/>
      <c r="B768" s="1"/>
      <c r="C768" s="5"/>
      <c r="D768" s="1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"/>
      <c r="Z768" s="1"/>
      <c r="AA768" s="1"/>
      <c r="AB768" s="1"/>
      <c r="AC768" s="1"/>
    </row>
    <row r="769" spans="1:29" ht="13.5" customHeight="1" x14ac:dyDescent="0.2">
      <c r="A769" s="4"/>
      <c r="B769" s="1"/>
      <c r="C769" s="5"/>
      <c r="D769" s="1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"/>
      <c r="Z769" s="1"/>
      <c r="AA769" s="1"/>
      <c r="AB769" s="1"/>
      <c r="AC769" s="1"/>
    </row>
    <row r="770" spans="1:29" ht="13.5" customHeight="1" x14ac:dyDescent="0.2">
      <c r="A770" s="4"/>
      <c r="B770" s="1"/>
      <c r="C770" s="5"/>
      <c r="D770" s="1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"/>
      <c r="Z770" s="1"/>
      <c r="AA770" s="1"/>
      <c r="AB770" s="1"/>
      <c r="AC770" s="1"/>
    </row>
    <row r="771" spans="1:29" ht="13.5" customHeight="1" x14ac:dyDescent="0.2">
      <c r="A771" s="4"/>
      <c r="B771" s="1"/>
      <c r="C771" s="5"/>
      <c r="D771" s="1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"/>
      <c r="Z771" s="1"/>
      <c r="AA771" s="1"/>
      <c r="AB771" s="1"/>
      <c r="AC771" s="1"/>
    </row>
    <row r="772" spans="1:29" ht="13.5" customHeight="1" x14ac:dyDescent="0.2">
      <c r="A772" s="4"/>
      <c r="B772" s="1"/>
      <c r="C772" s="5"/>
      <c r="D772" s="1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"/>
      <c r="Z772" s="1"/>
      <c r="AA772" s="1"/>
      <c r="AB772" s="1"/>
      <c r="AC772" s="1"/>
    </row>
    <row r="773" spans="1:29" ht="13.5" customHeight="1" x14ac:dyDescent="0.2">
      <c r="A773" s="4"/>
      <c r="B773" s="1"/>
      <c r="C773" s="5"/>
      <c r="D773" s="1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"/>
      <c r="Z773" s="1"/>
      <c r="AA773" s="1"/>
      <c r="AB773" s="1"/>
      <c r="AC773" s="1"/>
    </row>
    <row r="774" spans="1:29" ht="13.5" customHeight="1" x14ac:dyDescent="0.2">
      <c r="A774" s="4"/>
      <c r="B774" s="1"/>
      <c r="C774" s="5"/>
      <c r="D774" s="1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"/>
      <c r="Z774" s="1"/>
      <c r="AA774" s="1"/>
      <c r="AB774" s="1"/>
      <c r="AC774" s="1"/>
    </row>
    <row r="775" spans="1:29" ht="13.5" customHeight="1" x14ac:dyDescent="0.2">
      <c r="A775" s="4"/>
      <c r="B775" s="1"/>
      <c r="C775" s="5"/>
      <c r="D775" s="1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"/>
      <c r="Z775" s="1"/>
      <c r="AA775" s="1"/>
      <c r="AB775" s="1"/>
      <c r="AC775" s="1"/>
    </row>
    <row r="776" spans="1:29" ht="13.5" customHeight="1" x14ac:dyDescent="0.2">
      <c r="A776" s="4"/>
      <c r="B776" s="1"/>
      <c r="C776" s="5"/>
      <c r="D776" s="1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"/>
      <c r="Z776" s="1"/>
      <c r="AA776" s="1"/>
      <c r="AB776" s="1"/>
      <c r="AC776" s="1"/>
    </row>
    <row r="777" spans="1:29" ht="13.5" customHeight="1" x14ac:dyDescent="0.2">
      <c r="A777" s="4"/>
      <c r="B777" s="1"/>
      <c r="C777" s="5"/>
      <c r="D777" s="1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"/>
      <c r="Z777" s="1"/>
      <c r="AA777" s="1"/>
      <c r="AB777" s="1"/>
      <c r="AC777" s="1"/>
    </row>
    <row r="778" spans="1:29" ht="13.5" customHeight="1" x14ac:dyDescent="0.2">
      <c r="A778" s="4"/>
      <c r="B778" s="1"/>
      <c r="C778" s="5"/>
      <c r="D778" s="1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"/>
      <c r="Z778" s="1"/>
      <c r="AA778" s="1"/>
      <c r="AB778" s="1"/>
      <c r="AC778" s="1"/>
    </row>
    <row r="779" spans="1:29" ht="13.5" customHeight="1" x14ac:dyDescent="0.2">
      <c r="A779" s="4"/>
      <c r="B779" s="1"/>
      <c r="C779" s="5"/>
      <c r="D779" s="1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"/>
      <c r="Z779" s="1"/>
      <c r="AA779" s="1"/>
      <c r="AB779" s="1"/>
      <c r="AC779" s="1"/>
    </row>
    <row r="780" spans="1:29" ht="13.5" customHeight="1" x14ac:dyDescent="0.2">
      <c r="A780" s="4"/>
      <c r="B780" s="1"/>
      <c r="C780" s="5"/>
      <c r="D780" s="1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"/>
      <c r="Z780" s="1"/>
      <c r="AA780" s="1"/>
      <c r="AB780" s="1"/>
      <c r="AC780" s="1"/>
    </row>
    <row r="781" spans="1:29" ht="13.5" customHeight="1" x14ac:dyDescent="0.2">
      <c r="A781" s="4"/>
      <c r="B781" s="1"/>
      <c r="C781" s="5"/>
      <c r="D781" s="1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"/>
      <c r="Z781" s="1"/>
      <c r="AA781" s="1"/>
      <c r="AB781" s="1"/>
      <c r="AC781" s="1"/>
    </row>
    <row r="782" spans="1:29" ht="13.5" customHeight="1" x14ac:dyDescent="0.2">
      <c r="A782" s="4"/>
      <c r="B782" s="1"/>
      <c r="C782" s="5"/>
      <c r="D782" s="1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"/>
      <c r="Z782" s="1"/>
      <c r="AA782" s="1"/>
      <c r="AB782" s="1"/>
      <c r="AC782" s="1"/>
    </row>
    <row r="783" spans="1:29" ht="13.5" customHeight="1" x14ac:dyDescent="0.2">
      <c r="A783" s="4"/>
      <c r="B783" s="1"/>
      <c r="C783" s="5"/>
      <c r="D783" s="1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"/>
      <c r="Z783" s="1"/>
      <c r="AA783" s="1"/>
      <c r="AB783" s="1"/>
      <c r="AC783" s="1"/>
    </row>
    <row r="784" spans="1:29" ht="13.5" customHeight="1" x14ac:dyDescent="0.2">
      <c r="A784" s="4"/>
      <c r="B784" s="1"/>
      <c r="C784" s="5"/>
      <c r="D784" s="1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"/>
      <c r="Z784" s="1"/>
      <c r="AA784" s="1"/>
      <c r="AB784" s="1"/>
      <c r="AC784" s="1"/>
    </row>
    <row r="785" spans="1:29" ht="13.5" customHeight="1" x14ac:dyDescent="0.2">
      <c r="A785" s="4"/>
      <c r="B785" s="1"/>
      <c r="C785" s="5"/>
      <c r="D785" s="1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"/>
      <c r="Z785" s="1"/>
      <c r="AA785" s="1"/>
      <c r="AB785" s="1"/>
      <c r="AC785" s="1"/>
    </row>
    <row r="786" spans="1:29" ht="13.5" customHeight="1" x14ac:dyDescent="0.2">
      <c r="A786" s="4"/>
      <c r="B786" s="1"/>
      <c r="C786" s="5"/>
      <c r="D786" s="1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"/>
      <c r="Z786" s="1"/>
      <c r="AA786" s="1"/>
      <c r="AB786" s="1"/>
      <c r="AC786" s="1"/>
    </row>
    <row r="787" spans="1:29" ht="13.5" customHeight="1" x14ac:dyDescent="0.2">
      <c r="A787" s="4"/>
      <c r="B787" s="1"/>
      <c r="C787" s="5"/>
      <c r="D787" s="1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"/>
      <c r="Z787" s="1"/>
      <c r="AA787" s="1"/>
      <c r="AB787" s="1"/>
      <c r="AC787" s="1"/>
    </row>
    <row r="788" spans="1:29" ht="13.5" customHeight="1" x14ac:dyDescent="0.2">
      <c r="A788" s="4"/>
      <c r="B788" s="1"/>
      <c r="C788" s="5"/>
      <c r="D788" s="1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"/>
      <c r="Z788" s="1"/>
      <c r="AA788" s="1"/>
      <c r="AB788" s="1"/>
      <c r="AC788" s="1"/>
    </row>
    <row r="789" spans="1:29" ht="13.5" customHeight="1" x14ac:dyDescent="0.2">
      <c r="A789" s="4"/>
      <c r="B789" s="1"/>
      <c r="C789" s="5"/>
      <c r="D789" s="1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"/>
      <c r="Z789" s="1"/>
      <c r="AA789" s="1"/>
      <c r="AB789" s="1"/>
      <c r="AC789" s="1"/>
    </row>
    <row r="790" spans="1:29" ht="13.5" customHeight="1" x14ac:dyDescent="0.2">
      <c r="A790" s="4"/>
      <c r="B790" s="1"/>
      <c r="C790" s="5"/>
      <c r="D790" s="1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"/>
      <c r="Z790" s="1"/>
      <c r="AA790" s="1"/>
      <c r="AB790" s="1"/>
      <c r="AC790" s="1"/>
    </row>
    <row r="791" spans="1:29" ht="13.5" customHeight="1" x14ac:dyDescent="0.2">
      <c r="A791" s="4"/>
      <c r="B791" s="1"/>
      <c r="C791" s="5"/>
      <c r="D791" s="1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"/>
      <c r="Z791" s="1"/>
      <c r="AA791" s="1"/>
      <c r="AB791" s="1"/>
      <c r="AC791" s="1"/>
    </row>
    <row r="792" spans="1:29" ht="13.5" customHeight="1" x14ac:dyDescent="0.2">
      <c r="A792" s="4"/>
      <c r="B792" s="1"/>
      <c r="C792" s="5"/>
      <c r="D792" s="1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"/>
      <c r="Z792" s="1"/>
      <c r="AA792" s="1"/>
      <c r="AB792" s="1"/>
      <c r="AC792" s="1"/>
    </row>
    <row r="793" spans="1:29" ht="13.5" customHeight="1" x14ac:dyDescent="0.2">
      <c r="A793" s="4"/>
      <c r="B793" s="1"/>
      <c r="C793" s="5"/>
      <c r="D793" s="1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"/>
      <c r="Z793" s="1"/>
      <c r="AA793" s="1"/>
      <c r="AB793" s="1"/>
      <c r="AC793" s="1"/>
    </row>
    <row r="794" spans="1:29" ht="13.5" customHeight="1" x14ac:dyDescent="0.2">
      <c r="A794" s="4"/>
      <c r="B794" s="1"/>
      <c r="C794" s="5"/>
      <c r="D794" s="1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"/>
      <c r="Z794" s="1"/>
      <c r="AA794" s="1"/>
      <c r="AB794" s="1"/>
      <c r="AC794" s="1"/>
    </row>
    <row r="795" spans="1:29" ht="13.5" customHeight="1" x14ac:dyDescent="0.2">
      <c r="A795" s="4"/>
      <c r="B795" s="1"/>
      <c r="C795" s="5"/>
      <c r="D795" s="1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"/>
      <c r="Z795" s="1"/>
      <c r="AA795" s="1"/>
      <c r="AB795" s="1"/>
      <c r="AC795" s="1"/>
    </row>
    <row r="796" spans="1:29" ht="13.5" customHeight="1" x14ac:dyDescent="0.2">
      <c r="A796" s="4"/>
      <c r="B796" s="1"/>
      <c r="C796" s="5"/>
      <c r="D796" s="1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"/>
      <c r="Z796" s="1"/>
      <c r="AA796" s="1"/>
      <c r="AB796" s="1"/>
      <c r="AC796" s="1"/>
    </row>
    <row r="797" spans="1:29" ht="13.5" customHeight="1" x14ac:dyDescent="0.2">
      <c r="A797" s="4"/>
      <c r="B797" s="1"/>
      <c r="C797" s="5"/>
      <c r="D797" s="1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"/>
      <c r="Z797" s="1"/>
      <c r="AA797" s="1"/>
      <c r="AB797" s="1"/>
      <c r="AC797" s="1"/>
    </row>
    <row r="798" spans="1:29" ht="13.5" customHeight="1" x14ac:dyDescent="0.2">
      <c r="A798" s="4"/>
      <c r="B798" s="1"/>
      <c r="C798" s="5"/>
      <c r="D798" s="1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"/>
      <c r="Z798" s="1"/>
      <c r="AA798" s="1"/>
      <c r="AB798" s="1"/>
      <c r="AC798" s="1"/>
    </row>
    <row r="799" spans="1:29" ht="13.5" customHeight="1" x14ac:dyDescent="0.2">
      <c r="A799" s="4"/>
      <c r="B799" s="1"/>
      <c r="C799" s="5"/>
      <c r="D799" s="1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"/>
      <c r="Z799" s="1"/>
      <c r="AA799" s="1"/>
      <c r="AB799" s="1"/>
      <c r="AC799" s="1"/>
    </row>
    <row r="800" spans="1:29" ht="13.5" customHeight="1" x14ac:dyDescent="0.2">
      <c r="A800" s="4"/>
      <c r="B800" s="1"/>
      <c r="C800" s="5"/>
      <c r="D800" s="1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"/>
      <c r="Z800" s="1"/>
      <c r="AA800" s="1"/>
      <c r="AB800" s="1"/>
      <c r="AC800" s="1"/>
    </row>
    <row r="801" spans="1:29" ht="13.5" customHeight="1" x14ac:dyDescent="0.2">
      <c r="A801" s="4"/>
      <c r="B801" s="1"/>
      <c r="C801" s="5"/>
      <c r="D801" s="1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"/>
      <c r="Z801" s="1"/>
      <c r="AA801" s="1"/>
      <c r="AB801" s="1"/>
      <c r="AC801" s="1"/>
    </row>
    <row r="802" spans="1:29" ht="13.5" customHeight="1" x14ac:dyDescent="0.2">
      <c r="A802" s="4"/>
      <c r="B802" s="1"/>
      <c r="C802" s="5"/>
      <c r="D802" s="1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"/>
      <c r="Z802" s="1"/>
      <c r="AA802" s="1"/>
      <c r="AB802" s="1"/>
      <c r="AC802" s="1"/>
    </row>
    <row r="803" spans="1:29" ht="13.5" customHeight="1" x14ac:dyDescent="0.2">
      <c r="A803" s="4"/>
      <c r="B803" s="1"/>
      <c r="C803" s="5"/>
      <c r="D803" s="1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"/>
      <c r="Z803" s="1"/>
      <c r="AA803" s="1"/>
      <c r="AB803" s="1"/>
      <c r="AC803" s="1"/>
    </row>
    <row r="804" spans="1:29" ht="13.5" customHeight="1" x14ac:dyDescent="0.2">
      <c r="A804" s="4"/>
      <c r="B804" s="1"/>
      <c r="C804" s="5"/>
      <c r="D804" s="1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"/>
      <c r="Z804" s="1"/>
      <c r="AA804" s="1"/>
      <c r="AB804" s="1"/>
      <c r="AC804" s="1"/>
    </row>
    <row r="805" spans="1:29" ht="13.5" customHeight="1" x14ac:dyDescent="0.2">
      <c r="A805" s="4"/>
      <c r="B805" s="1"/>
      <c r="C805" s="5"/>
      <c r="D805" s="1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"/>
      <c r="Z805" s="1"/>
      <c r="AA805" s="1"/>
      <c r="AB805" s="1"/>
      <c r="AC805" s="1"/>
    </row>
    <row r="806" spans="1:29" ht="13.5" customHeight="1" x14ac:dyDescent="0.2">
      <c r="A806" s="4"/>
      <c r="B806" s="1"/>
      <c r="C806" s="5"/>
      <c r="D806" s="1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"/>
      <c r="Z806" s="1"/>
      <c r="AA806" s="1"/>
      <c r="AB806" s="1"/>
      <c r="AC806" s="1"/>
    </row>
    <row r="807" spans="1:29" ht="13.5" customHeight="1" x14ac:dyDescent="0.2">
      <c r="A807" s="4"/>
      <c r="B807" s="1"/>
      <c r="C807" s="5"/>
      <c r="D807" s="1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"/>
      <c r="Z807" s="1"/>
      <c r="AA807" s="1"/>
      <c r="AB807" s="1"/>
      <c r="AC807" s="1"/>
    </row>
    <row r="808" spans="1:29" ht="13.5" customHeight="1" x14ac:dyDescent="0.2">
      <c r="A808" s="4"/>
      <c r="B808" s="1"/>
      <c r="C808" s="5"/>
      <c r="D808" s="1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"/>
      <c r="Z808" s="1"/>
      <c r="AA808" s="1"/>
      <c r="AB808" s="1"/>
      <c r="AC808" s="1"/>
    </row>
    <row r="809" spans="1:29" ht="13.5" customHeight="1" x14ac:dyDescent="0.2">
      <c r="A809" s="4"/>
      <c r="B809" s="1"/>
      <c r="C809" s="5"/>
      <c r="D809" s="1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"/>
      <c r="Z809" s="1"/>
      <c r="AA809" s="1"/>
      <c r="AB809" s="1"/>
      <c r="AC809" s="1"/>
    </row>
    <row r="810" spans="1:29" ht="13.5" customHeight="1" x14ac:dyDescent="0.2">
      <c r="A810" s="4"/>
      <c r="B810" s="1"/>
      <c r="C810" s="5"/>
      <c r="D810" s="1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"/>
      <c r="Z810" s="1"/>
      <c r="AA810" s="1"/>
      <c r="AB810" s="1"/>
      <c r="AC810" s="1"/>
    </row>
    <row r="811" spans="1:29" ht="13.5" customHeight="1" x14ac:dyDescent="0.2">
      <c r="A811" s="4"/>
      <c r="B811" s="1"/>
      <c r="C811" s="5"/>
      <c r="D811" s="1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"/>
      <c r="Z811" s="1"/>
      <c r="AA811" s="1"/>
      <c r="AB811" s="1"/>
      <c r="AC811" s="1"/>
    </row>
    <row r="812" spans="1:29" ht="13.5" customHeight="1" x14ac:dyDescent="0.2">
      <c r="A812" s="4"/>
      <c r="B812" s="1"/>
      <c r="C812" s="5"/>
      <c r="D812" s="1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"/>
      <c r="Z812" s="1"/>
      <c r="AA812" s="1"/>
      <c r="AB812" s="1"/>
      <c r="AC812" s="1"/>
    </row>
    <row r="813" spans="1:29" ht="13.5" customHeight="1" x14ac:dyDescent="0.2">
      <c r="A813" s="4"/>
      <c r="B813" s="1"/>
      <c r="C813" s="5"/>
      <c r="D813" s="1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"/>
      <c r="Z813" s="1"/>
      <c r="AA813" s="1"/>
      <c r="AB813" s="1"/>
      <c r="AC813" s="1"/>
    </row>
    <row r="814" spans="1:29" ht="13.5" customHeight="1" x14ac:dyDescent="0.2">
      <c r="A814" s="4"/>
      <c r="B814" s="1"/>
      <c r="C814" s="5"/>
      <c r="D814" s="1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"/>
      <c r="Z814" s="1"/>
      <c r="AA814" s="1"/>
      <c r="AB814" s="1"/>
      <c r="AC814" s="1"/>
    </row>
    <row r="815" spans="1:29" ht="13.5" customHeight="1" x14ac:dyDescent="0.2">
      <c r="A815" s="4"/>
      <c r="B815" s="1"/>
      <c r="C815" s="5"/>
      <c r="D815" s="1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"/>
      <c r="Z815" s="1"/>
      <c r="AA815" s="1"/>
      <c r="AB815" s="1"/>
      <c r="AC815" s="1"/>
    </row>
    <row r="816" spans="1:29" ht="13.5" customHeight="1" x14ac:dyDescent="0.2">
      <c r="A816" s="4"/>
      <c r="B816" s="1"/>
      <c r="C816" s="5"/>
      <c r="D816" s="1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"/>
      <c r="Z816" s="1"/>
      <c r="AA816" s="1"/>
      <c r="AB816" s="1"/>
      <c r="AC816" s="1"/>
    </row>
    <row r="817" spans="1:29" ht="13.5" customHeight="1" x14ac:dyDescent="0.2">
      <c r="A817" s="4"/>
      <c r="B817" s="1"/>
      <c r="C817" s="5"/>
      <c r="D817" s="1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"/>
      <c r="Z817" s="1"/>
      <c r="AA817" s="1"/>
      <c r="AB817" s="1"/>
      <c r="AC817" s="1"/>
    </row>
    <row r="818" spans="1:29" ht="13.5" customHeight="1" x14ac:dyDescent="0.2">
      <c r="A818" s="4"/>
      <c r="B818" s="1"/>
      <c r="C818" s="5"/>
      <c r="D818" s="1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"/>
      <c r="Z818" s="1"/>
      <c r="AA818" s="1"/>
      <c r="AB818" s="1"/>
      <c r="AC818" s="1"/>
    </row>
    <row r="819" spans="1:29" ht="13.5" customHeight="1" x14ac:dyDescent="0.2">
      <c r="A819" s="4"/>
      <c r="B819" s="1"/>
      <c r="C819" s="5"/>
      <c r="D819" s="1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"/>
      <c r="Z819" s="1"/>
      <c r="AA819" s="1"/>
      <c r="AB819" s="1"/>
      <c r="AC819" s="1"/>
    </row>
    <row r="820" spans="1:29" ht="13.5" customHeight="1" x14ac:dyDescent="0.2">
      <c r="A820" s="4"/>
      <c r="B820" s="1"/>
      <c r="C820" s="5"/>
      <c r="D820" s="1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"/>
      <c r="Z820" s="1"/>
      <c r="AA820" s="1"/>
      <c r="AB820" s="1"/>
      <c r="AC820" s="1"/>
    </row>
    <row r="821" spans="1:29" ht="13.5" customHeight="1" x14ac:dyDescent="0.2">
      <c r="A821" s="4"/>
      <c r="B821" s="1"/>
      <c r="C821" s="5"/>
      <c r="D821" s="1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"/>
      <c r="Z821" s="1"/>
      <c r="AA821" s="1"/>
      <c r="AB821" s="1"/>
      <c r="AC821" s="1"/>
    </row>
    <row r="822" spans="1:29" ht="13.5" customHeight="1" x14ac:dyDescent="0.2">
      <c r="A822" s="4"/>
      <c r="B822" s="1"/>
      <c r="C822" s="5"/>
      <c r="D822" s="1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"/>
      <c r="Z822" s="1"/>
      <c r="AA822" s="1"/>
      <c r="AB822" s="1"/>
      <c r="AC822" s="1"/>
    </row>
    <row r="823" spans="1:29" ht="13.5" customHeight="1" x14ac:dyDescent="0.2">
      <c r="A823" s="4"/>
      <c r="B823" s="1"/>
      <c r="C823" s="5"/>
      <c r="D823" s="1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"/>
      <c r="Z823" s="1"/>
      <c r="AA823" s="1"/>
      <c r="AB823" s="1"/>
      <c r="AC823" s="1"/>
    </row>
    <row r="824" spans="1:29" ht="13.5" customHeight="1" x14ac:dyDescent="0.2">
      <c r="A824" s="4"/>
      <c r="B824" s="1"/>
      <c r="C824" s="5"/>
      <c r="D824" s="1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"/>
      <c r="Z824" s="1"/>
      <c r="AA824" s="1"/>
      <c r="AB824" s="1"/>
      <c r="AC824" s="1"/>
    </row>
    <row r="825" spans="1:29" ht="13.5" customHeight="1" x14ac:dyDescent="0.2">
      <c r="A825" s="4"/>
      <c r="B825" s="1"/>
      <c r="C825" s="5"/>
      <c r="D825" s="1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"/>
      <c r="Z825" s="1"/>
      <c r="AA825" s="1"/>
      <c r="AB825" s="1"/>
      <c r="AC825" s="1"/>
    </row>
    <row r="826" spans="1:29" ht="13.5" customHeight="1" x14ac:dyDescent="0.2">
      <c r="A826" s="4"/>
      <c r="B826" s="1"/>
      <c r="C826" s="5"/>
      <c r="D826" s="1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"/>
      <c r="Z826" s="1"/>
      <c r="AA826" s="1"/>
      <c r="AB826" s="1"/>
      <c r="AC826" s="1"/>
    </row>
    <row r="827" spans="1:29" ht="13.5" customHeight="1" x14ac:dyDescent="0.2">
      <c r="A827" s="4"/>
      <c r="B827" s="1"/>
      <c r="C827" s="5"/>
      <c r="D827" s="1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"/>
      <c r="Z827" s="1"/>
      <c r="AA827" s="1"/>
      <c r="AB827" s="1"/>
      <c r="AC827" s="1"/>
    </row>
    <row r="828" spans="1:29" ht="13.5" customHeight="1" x14ac:dyDescent="0.2">
      <c r="A828" s="4"/>
      <c r="B828" s="1"/>
      <c r="C828" s="5"/>
      <c r="D828" s="1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"/>
      <c r="Z828" s="1"/>
      <c r="AA828" s="1"/>
      <c r="AB828" s="1"/>
      <c r="AC828" s="1"/>
    </row>
    <row r="829" spans="1:29" ht="13.5" customHeight="1" x14ac:dyDescent="0.2">
      <c r="A829" s="4"/>
      <c r="B829" s="1"/>
      <c r="C829" s="5"/>
      <c r="D829" s="1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"/>
      <c r="Z829" s="1"/>
      <c r="AA829" s="1"/>
      <c r="AB829" s="1"/>
      <c r="AC829" s="1"/>
    </row>
    <row r="830" spans="1:29" ht="13.5" customHeight="1" x14ac:dyDescent="0.2">
      <c r="A830" s="4"/>
      <c r="B830" s="1"/>
      <c r="C830" s="5"/>
      <c r="D830" s="1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"/>
      <c r="Z830" s="1"/>
      <c r="AA830" s="1"/>
      <c r="AB830" s="1"/>
      <c r="AC830" s="1"/>
    </row>
    <row r="831" spans="1:29" ht="13.5" customHeight="1" x14ac:dyDescent="0.2">
      <c r="A831" s="4"/>
      <c r="B831" s="1"/>
      <c r="C831" s="5"/>
      <c r="D831" s="1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"/>
      <c r="Z831" s="1"/>
      <c r="AA831" s="1"/>
      <c r="AB831" s="1"/>
      <c r="AC831" s="1"/>
    </row>
    <row r="832" spans="1:29" ht="13.5" customHeight="1" x14ac:dyDescent="0.2">
      <c r="A832" s="4"/>
      <c r="B832" s="1"/>
      <c r="C832" s="5"/>
      <c r="D832" s="1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"/>
      <c r="Z832" s="1"/>
      <c r="AA832" s="1"/>
      <c r="AB832" s="1"/>
      <c r="AC832" s="1"/>
    </row>
    <row r="833" spans="1:29" ht="13.5" customHeight="1" x14ac:dyDescent="0.2">
      <c r="A833" s="4"/>
      <c r="B833" s="1"/>
      <c r="C833" s="5"/>
      <c r="D833" s="1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"/>
      <c r="Z833" s="1"/>
      <c r="AA833" s="1"/>
      <c r="AB833" s="1"/>
      <c r="AC833" s="1"/>
    </row>
    <row r="834" spans="1:29" ht="13.5" customHeight="1" x14ac:dyDescent="0.2">
      <c r="A834" s="4"/>
      <c r="B834" s="1"/>
      <c r="C834" s="5"/>
      <c r="D834" s="1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"/>
      <c r="Z834" s="1"/>
      <c r="AA834" s="1"/>
      <c r="AB834" s="1"/>
      <c r="AC834" s="1"/>
    </row>
    <row r="835" spans="1:29" ht="13.5" customHeight="1" x14ac:dyDescent="0.2">
      <c r="A835" s="4"/>
      <c r="B835" s="1"/>
      <c r="C835" s="5"/>
      <c r="D835" s="1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"/>
      <c r="Z835" s="1"/>
      <c r="AA835" s="1"/>
      <c r="AB835" s="1"/>
      <c r="AC835" s="1"/>
    </row>
    <row r="836" spans="1:29" ht="13.5" customHeight="1" x14ac:dyDescent="0.2">
      <c r="A836" s="4"/>
      <c r="B836" s="1"/>
      <c r="C836" s="5"/>
      <c r="D836" s="1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"/>
      <c r="Z836" s="1"/>
      <c r="AA836" s="1"/>
      <c r="AB836" s="1"/>
      <c r="AC836" s="1"/>
    </row>
    <row r="837" spans="1:29" ht="13.5" customHeight="1" x14ac:dyDescent="0.2">
      <c r="A837" s="4"/>
      <c r="B837" s="1"/>
      <c r="C837" s="5"/>
      <c r="D837" s="1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"/>
      <c r="Z837" s="1"/>
      <c r="AA837" s="1"/>
      <c r="AB837" s="1"/>
      <c r="AC837" s="1"/>
    </row>
    <row r="838" spans="1:29" ht="13.5" customHeight="1" x14ac:dyDescent="0.2">
      <c r="A838" s="4"/>
      <c r="B838" s="1"/>
      <c r="C838" s="5"/>
      <c r="D838" s="1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"/>
      <c r="Z838" s="1"/>
      <c r="AA838" s="1"/>
      <c r="AB838" s="1"/>
      <c r="AC838" s="1"/>
    </row>
    <row r="839" spans="1:29" ht="13.5" customHeight="1" x14ac:dyDescent="0.2">
      <c r="A839" s="4"/>
      <c r="B839" s="1"/>
      <c r="C839" s="5"/>
      <c r="D839" s="1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"/>
      <c r="Z839" s="1"/>
      <c r="AA839" s="1"/>
      <c r="AB839" s="1"/>
      <c r="AC839" s="1"/>
    </row>
    <row r="840" spans="1:29" ht="13.5" customHeight="1" x14ac:dyDescent="0.2">
      <c r="A840" s="4"/>
      <c r="B840" s="1"/>
      <c r="C840" s="5"/>
      <c r="D840" s="1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"/>
      <c r="Z840" s="1"/>
      <c r="AA840" s="1"/>
      <c r="AB840" s="1"/>
      <c r="AC840" s="1"/>
    </row>
    <row r="841" spans="1:29" ht="13.5" customHeight="1" x14ac:dyDescent="0.2">
      <c r="A841" s="4"/>
      <c r="B841" s="1"/>
      <c r="C841" s="5"/>
      <c r="D841" s="1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"/>
      <c r="Z841" s="1"/>
      <c r="AA841" s="1"/>
      <c r="AB841" s="1"/>
      <c r="AC841" s="1"/>
    </row>
    <row r="842" spans="1:29" ht="13.5" customHeight="1" x14ac:dyDescent="0.2">
      <c r="A842" s="4"/>
      <c r="B842" s="1"/>
      <c r="C842" s="5"/>
      <c r="D842" s="1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"/>
      <c r="Z842" s="1"/>
      <c r="AA842" s="1"/>
      <c r="AB842" s="1"/>
      <c r="AC842" s="1"/>
    </row>
    <row r="843" spans="1:29" ht="13.5" customHeight="1" x14ac:dyDescent="0.2">
      <c r="A843" s="4"/>
      <c r="B843" s="1"/>
      <c r="C843" s="5"/>
      <c r="D843" s="1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"/>
      <c r="Z843" s="1"/>
      <c r="AA843" s="1"/>
      <c r="AB843" s="1"/>
      <c r="AC843" s="1"/>
    </row>
    <row r="844" spans="1:29" ht="13.5" customHeight="1" x14ac:dyDescent="0.2">
      <c r="A844" s="4"/>
      <c r="B844" s="1"/>
      <c r="C844" s="5"/>
      <c r="D844" s="1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"/>
      <c r="Z844" s="1"/>
      <c r="AA844" s="1"/>
      <c r="AB844" s="1"/>
      <c r="AC844" s="1"/>
    </row>
    <row r="845" spans="1:29" ht="13.5" customHeight="1" x14ac:dyDescent="0.2">
      <c r="A845" s="4"/>
      <c r="B845" s="1"/>
      <c r="C845" s="5"/>
      <c r="D845" s="1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"/>
      <c r="Z845" s="1"/>
      <c r="AA845" s="1"/>
      <c r="AB845" s="1"/>
      <c r="AC845" s="1"/>
    </row>
    <row r="846" spans="1:29" ht="13.5" customHeight="1" x14ac:dyDescent="0.2">
      <c r="A846" s="4"/>
      <c r="B846" s="1"/>
      <c r="C846" s="5"/>
      <c r="D846" s="1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"/>
      <c r="Z846" s="1"/>
      <c r="AA846" s="1"/>
      <c r="AB846" s="1"/>
      <c r="AC846" s="1"/>
    </row>
    <row r="847" spans="1:29" ht="13.5" customHeight="1" x14ac:dyDescent="0.2">
      <c r="A847" s="4"/>
      <c r="B847" s="1"/>
      <c r="C847" s="5"/>
      <c r="D847" s="1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"/>
      <c r="Z847" s="1"/>
      <c r="AA847" s="1"/>
      <c r="AB847" s="1"/>
      <c r="AC847" s="1"/>
    </row>
    <row r="848" spans="1:29" ht="13.5" customHeight="1" x14ac:dyDescent="0.2">
      <c r="A848" s="4"/>
      <c r="B848" s="1"/>
      <c r="C848" s="5"/>
      <c r="D848" s="1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"/>
      <c r="Z848" s="1"/>
      <c r="AA848" s="1"/>
      <c r="AB848" s="1"/>
      <c r="AC848" s="1"/>
    </row>
    <row r="849" spans="1:29" ht="13.5" customHeight="1" x14ac:dyDescent="0.2">
      <c r="A849" s="4"/>
      <c r="B849" s="1"/>
      <c r="C849" s="5"/>
      <c r="D849" s="1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"/>
      <c r="Z849" s="1"/>
      <c r="AA849" s="1"/>
      <c r="AB849" s="1"/>
      <c r="AC849" s="1"/>
    </row>
    <row r="850" spans="1:29" ht="13.5" customHeight="1" x14ac:dyDescent="0.2">
      <c r="A850" s="4"/>
      <c r="B850" s="1"/>
      <c r="C850" s="5"/>
      <c r="D850" s="1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"/>
      <c r="Z850" s="1"/>
      <c r="AA850" s="1"/>
      <c r="AB850" s="1"/>
      <c r="AC850" s="1"/>
    </row>
    <row r="851" spans="1:29" ht="13.5" customHeight="1" x14ac:dyDescent="0.2">
      <c r="A851" s="4"/>
      <c r="B851" s="1"/>
      <c r="C851" s="5"/>
      <c r="D851" s="1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"/>
      <c r="Z851" s="1"/>
      <c r="AA851" s="1"/>
      <c r="AB851" s="1"/>
      <c r="AC851" s="1"/>
    </row>
    <row r="852" spans="1:29" ht="13.5" customHeight="1" x14ac:dyDescent="0.2">
      <c r="A852" s="4"/>
      <c r="B852" s="1"/>
      <c r="C852" s="5"/>
      <c r="D852" s="1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"/>
      <c r="Z852" s="1"/>
      <c r="AA852" s="1"/>
      <c r="AB852" s="1"/>
      <c r="AC852" s="1"/>
    </row>
    <row r="853" spans="1:29" ht="13.5" customHeight="1" x14ac:dyDescent="0.2">
      <c r="A853" s="4"/>
      <c r="B853" s="1"/>
      <c r="C853" s="5"/>
      <c r="D853" s="1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"/>
      <c r="Z853" s="1"/>
      <c r="AA853" s="1"/>
      <c r="AB853" s="1"/>
      <c r="AC853" s="1"/>
    </row>
    <row r="854" spans="1:29" ht="13.5" customHeight="1" x14ac:dyDescent="0.2">
      <c r="A854" s="4"/>
      <c r="B854" s="1"/>
      <c r="C854" s="5"/>
      <c r="D854" s="1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"/>
      <c r="Z854" s="1"/>
      <c r="AA854" s="1"/>
      <c r="AB854" s="1"/>
      <c r="AC854" s="1"/>
    </row>
    <row r="855" spans="1:29" ht="13.5" customHeight="1" x14ac:dyDescent="0.2">
      <c r="A855" s="4"/>
      <c r="B855" s="1"/>
      <c r="C855" s="5"/>
      <c r="D855" s="1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"/>
      <c r="Z855" s="1"/>
      <c r="AA855" s="1"/>
      <c r="AB855" s="1"/>
      <c r="AC855" s="1"/>
    </row>
    <row r="856" spans="1:29" ht="13.5" customHeight="1" x14ac:dyDescent="0.2">
      <c r="A856" s="4"/>
      <c r="B856" s="1"/>
      <c r="C856" s="5"/>
      <c r="D856" s="1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"/>
      <c r="Z856" s="1"/>
      <c r="AA856" s="1"/>
      <c r="AB856" s="1"/>
      <c r="AC856" s="1"/>
    </row>
    <row r="857" spans="1:29" ht="13.5" customHeight="1" x14ac:dyDescent="0.2">
      <c r="A857" s="4"/>
      <c r="B857" s="1"/>
      <c r="C857" s="5"/>
      <c r="D857" s="1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"/>
      <c r="Z857" s="1"/>
      <c r="AA857" s="1"/>
      <c r="AB857" s="1"/>
      <c r="AC857" s="1"/>
    </row>
    <row r="858" spans="1:29" ht="13.5" customHeight="1" x14ac:dyDescent="0.2">
      <c r="A858" s="4"/>
      <c r="B858" s="1"/>
      <c r="C858" s="5"/>
      <c r="D858" s="1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"/>
      <c r="Z858" s="1"/>
      <c r="AA858" s="1"/>
      <c r="AB858" s="1"/>
      <c r="AC858" s="1"/>
    </row>
    <row r="859" spans="1:29" ht="13.5" customHeight="1" x14ac:dyDescent="0.2">
      <c r="A859" s="4"/>
      <c r="B859" s="1"/>
      <c r="C859" s="5"/>
      <c r="D859" s="1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"/>
      <c r="Z859" s="1"/>
      <c r="AA859" s="1"/>
      <c r="AB859" s="1"/>
      <c r="AC859" s="1"/>
    </row>
    <row r="860" spans="1:29" ht="13.5" customHeight="1" x14ac:dyDescent="0.2">
      <c r="A860" s="4"/>
      <c r="B860" s="1"/>
      <c r="C860" s="5"/>
      <c r="D860" s="1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"/>
      <c r="Z860" s="1"/>
      <c r="AA860" s="1"/>
      <c r="AB860" s="1"/>
      <c r="AC860" s="1"/>
    </row>
    <row r="861" spans="1:29" ht="13.5" customHeight="1" x14ac:dyDescent="0.2">
      <c r="A861" s="4"/>
      <c r="B861" s="1"/>
      <c r="C861" s="5"/>
      <c r="D861" s="1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"/>
      <c r="Z861" s="1"/>
      <c r="AA861" s="1"/>
      <c r="AB861" s="1"/>
      <c r="AC861" s="1"/>
    </row>
    <row r="862" spans="1:29" ht="13.5" customHeight="1" x14ac:dyDescent="0.2">
      <c r="A862" s="4"/>
      <c r="B862" s="1"/>
      <c r="C862" s="5"/>
      <c r="D862" s="1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"/>
      <c r="Z862" s="1"/>
      <c r="AA862" s="1"/>
      <c r="AB862" s="1"/>
      <c r="AC862" s="1"/>
    </row>
    <row r="863" spans="1:29" ht="13.5" customHeight="1" x14ac:dyDescent="0.2">
      <c r="A863" s="4"/>
      <c r="B863" s="1"/>
      <c r="C863" s="5"/>
      <c r="D863" s="1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"/>
      <c r="Z863" s="1"/>
      <c r="AA863" s="1"/>
      <c r="AB863" s="1"/>
      <c r="AC863" s="1"/>
    </row>
    <row r="864" spans="1:29" ht="13.5" customHeight="1" x14ac:dyDescent="0.2">
      <c r="A864" s="4"/>
      <c r="B864" s="1"/>
      <c r="C864" s="5"/>
      <c r="D864" s="1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"/>
      <c r="Z864" s="1"/>
      <c r="AA864" s="1"/>
      <c r="AB864" s="1"/>
      <c r="AC864" s="1"/>
    </row>
    <row r="865" spans="1:29" ht="13.5" customHeight="1" x14ac:dyDescent="0.2">
      <c r="A865" s="4"/>
      <c r="B865" s="1"/>
      <c r="C865" s="5"/>
      <c r="D865" s="1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"/>
      <c r="Z865" s="1"/>
      <c r="AA865" s="1"/>
      <c r="AB865" s="1"/>
      <c r="AC865" s="1"/>
    </row>
    <row r="866" spans="1:29" ht="13.5" customHeight="1" x14ac:dyDescent="0.2">
      <c r="A866" s="4"/>
      <c r="B866" s="1"/>
      <c r="C866" s="5"/>
      <c r="D866" s="1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"/>
      <c r="Z866" s="1"/>
      <c r="AA866" s="1"/>
      <c r="AB866" s="1"/>
      <c r="AC866" s="1"/>
    </row>
    <row r="867" spans="1:29" ht="13.5" customHeight="1" x14ac:dyDescent="0.2">
      <c r="A867" s="4"/>
      <c r="B867" s="1"/>
      <c r="C867" s="5"/>
      <c r="D867" s="1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"/>
      <c r="Z867" s="1"/>
      <c r="AA867" s="1"/>
      <c r="AB867" s="1"/>
      <c r="AC867" s="1"/>
    </row>
    <row r="868" spans="1:29" ht="13.5" customHeight="1" x14ac:dyDescent="0.2">
      <c r="A868" s="4"/>
      <c r="B868" s="1"/>
      <c r="C868" s="5"/>
      <c r="D868" s="1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"/>
      <c r="Z868" s="1"/>
      <c r="AA868" s="1"/>
      <c r="AB868" s="1"/>
      <c r="AC868" s="1"/>
    </row>
    <row r="869" spans="1:29" ht="13.5" customHeight="1" x14ac:dyDescent="0.2">
      <c r="A869" s="4"/>
      <c r="B869" s="1"/>
      <c r="C869" s="5"/>
      <c r="D869" s="1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"/>
      <c r="Z869" s="1"/>
      <c r="AA869" s="1"/>
      <c r="AB869" s="1"/>
      <c r="AC869" s="1"/>
    </row>
    <row r="870" spans="1:29" ht="13.5" customHeight="1" x14ac:dyDescent="0.2">
      <c r="A870" s="4"/>
      <c r="B870" s="1"/>
      <c r="C870" s="5"/>
      <c r="D870" s="1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"/>
      <c r="Z870" s="1"/>
      <c r="AA870" s="1"/>
      <c r="AB870" s="1"/>
      <c r="AC870" s="1"/>
    </row>
    <row r="871" spans="1:29" ht="13.5" customHeight="1" x14ac:dyDescent="0.2">
      <c r="A871" s="4"/>
      <c r="B871" s="1"/>
      <c r="C871" s="5"/>
      <c r="D871" s="1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"/>
      <c r="Z871" s="1"/>
      <c r="AA871" s="1"/>
      <c r="AB871" s="1"/>
      <c r="AC871" s="1"/>
    </row>
    <row r="872" spans="1:29" ht="13.5" customHeight="1" x14ac:dyDescent="0.2">
      <c r="A872" s="4"/>
      <c r="B872" s="1"/>
      <c r="C872" s="5"/>
      <c r="D872" s="1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"/>
      <c r="Z872" s="1"/>
      <c r="AA872" s="1"/>
      <c r="AB872" s="1"/>
      <c r="AC872" s="1"/>
    </row>
    <row r="873" spans="1:29" ht="13.5" customHeight="1" x14ac:dyDescent="0.2">
      <c r="A873" s="4"/>
      <c r="B873" s="1"/>
      <c r="C873" s="5"/>
      <c r="D873" s="1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"/>
      <c r="Z873" s="1"/>
      <c r="AA873" s="1"/>
      <c r="AB873" s="1"/>
      <c r="AC873" s="1"/>
    </row>
    <row r="874" spans="1:29" ht="13.5" customHeight="1" x14ac:dyDescent="0.2">
      <c r="A874" s="4"/>
      <c r="B874" s="1"/>
      <c r="C874" s="5"/>
      <c r="D874" s="1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"/>
      <c r="Z874" s="1"/>
      <c r="AA874" s="1"/>
      <c r="AB874" s="1"/>
      <c r="AC874" s="1"/>
    </row>
    <row r="875" spans="1:29" ht="13.5" customHeight="1" x14ac:dyDescent="0.2">
      <c r="A875" s="4"/>
      <c r="B875" s="1"/>
      <c r="C875" s="5"/>
      <c r="D875" s="1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"/>
      <c r="Z875" s="1"/>
      <c r="AA875" s="1"/>
      <c r="AB875" s="1"/>
      <c r="AC875" s="1"/>
    </row>
    <row r="876" spans="1:29" ht="13.5" customHeight="1" x14ac:dyDescent="0.2">
      <c r="A876" s="4"/>
      <c r="B876" s="1"/>
      <c r="C876" s="5"/>
      <c r="D876" s="1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"/>
      <c r="Z876" s="1"/>
      <c r="AA876" s="1"/>
      <c r="AB876" s="1"/>
      <c r="AC876" s="1"/>
    </row>
    <row r="877" spans="1:29" ht="13.5" customHeight="1" x14ac:dyDescent="0.2">
      <c r="A877" s="4"/>
      <c r="B877" s="1"/>
      <c r="C877" s="5"/>
      <c r="D877" s="1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"/>
      <c r="Z877" s="1"/>
      <c r="AA877" s="1"/>
      <c r="AB877" s="1"/>
      <c r="AC877" s="1"/>
    </row>
    <row r="878" spans="1:29" ht="13.5" customHeight="1" x14ac:dyDescent="0.2">
      <c r="A878" s="4"/>
      <c r="B878" s="1"/>
      <c r="C878" s="5"/>
      <c r="D878" s="1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"/>
      <c r="Z878" s="1"/>
      <c r="AA878" s="1"/>
      <c r="AB878" s="1"/>
      <c r="AC878" s="1"/>
    </row>
    <row r="879" spans="1:29" ht="13.5" customHeight="1" x14ac:dyDescent="0.2">
      <c r="A879" s="4"/>
      <c r="B879" s="1"/>
      <c r="C879" s="5"/>
      <c r="D879" s="1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"/>
      <c r="Z879" s="1"/>
      <c r="AA879" s="1"/>
      <c r="AB879" s="1"/>
      <c r="AC879" s="1"/>
    </row>
    <row r="880" spans="1:29" ht="13.5" customHeight="1" x14ac:dyDescent="0.2">
      <c r="A880" s="4"/>
      <c r="B880" s="1"/>
      <c r="C880" s="5"/>
      <c r="D880" s="1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"/>
      <c r="Z880" s="1"/>
      <c r="AA880" s="1"/>
      <c r="AB880" s="1"/>
      <c r="AC880" s="1"/>
    </row>
    <row r="881" spans="1:29" ht="13.5" customHeight="1" x14ac:dyDescent="0.2">
      <c r="A881" s="4"/>
      <c r="B881" s="1"/>
      <c r="C881" s="5"/>
      <c r="D881" s="1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"/>
      <c r="Z881" s="1"/>
      <c r="AA881" s="1"/>
      <c r="AB881" s="1"/>
      <c r="AC881" s="1"/>
    </row>
    <row r="882" spans="1:29" ht="13.5" customHeight="1" x14ac:dyDescent="0.2">
      <c r="A882" s="4"/>
      <c r="B882" s="1"/>
      <c r="C882" s="5"/>
      <c r="D882" s="1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"/>
      <c r="Z882" s="1"/>
      <c r="AA882" s="1"/>
      <c r="AB882" s="1"/>
      <c r="AC882" s="1"/>
    </row>
    <row r="883" spans="1:29" ht="13.5" customHeight="1" x14ac:dyDescent="0.2">
      <c r="A883" s="4"/>
      <c r="B883" s="1"/>
      <c r="C883" s="5"/>
      <c r="D883" s="1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"/>
      <c r="Z883" s="1"/>
      <c r="AA883" s="1"/>
      <c r="AB883" s="1"/>
      <c r="AC883" s="1"/>
    </row>
    <row r="884" spans="1:29" ht="13.5" customHeight="1" x14ac:dyDescent="0.2">
      <c r="A884" s="4"/>
      <c r="B884" s="1"/>
      <c r="C884" s="5"/>
      <c r="D884" s="1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"/>
      <c r="Z884" s="1"/>
      <c r="AA884" s="1"/>
      <c r="AB884" s="1"/>
      <c r="AC884" s="1"/>
    </row>
    <row r="885" spans="1:29" ht="13.5" customHeight="1" x14ac:dyDescent="0.2">
      <c r="A885" s="4"/>
      <c r="B885" s="1"/>
      <c r="C885" s="5"/>
      <c r="D885" s="1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"/>
      <c r="Z885" s="1"/>
      <c r="AA885" s="1"/>
      <c r="AB885" s="1"/>
      <c r="AC885" s="1"/>
    </row>
    <row r="886" spans="1:29" ht="13.5" customHeight="1" x14ac:dyDescent="0.2">
      <c r="A886" s="4"/>
      <c r="B886" s="1"/>
      <c r="C886" s="5"/>
      <c r="D886" s="1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"/>
      <c r="Z886" s="1"/>
      <c r="AA886" s="1"/>
      <c r="AB886" s="1"/>
      <c r="AC886" s="1"/>
    </row>
    <row r="887" spans="1:29" ht="13.5" customHeight="1" x14ac:dyDescent="0.2">
      <c r="A887" s="4"/>
      <c r="B887" s="1"/>
      <c r="C887" s="5"/>
      <c r="D887" s="1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"/>
      <c r="Z887" s="1"/>
      <c r="AA887" s="1"/>
      <c r="AB887" s="1"/>
      <c r="AC887" s="1"/>
    </row>
    <row r="888" spans="1:29" ht="13.5" customHeight="1" x14ac:dyDescent="0.2">
      <c r="A888" s="4"/>
      <c r="B888" s="1"/>
      <c r="C888" s="5"/>
      <c r="D888" s="1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"/>
      <c r="Z888" s="1"/>
      <c r="AA888" s="1"/>
      <c r="AB888" s="1"/>
      <c r="AC888" s="1"/>
    </row>
    <row r="889" spans="1:29" ht="13.5" customHeight="1" x14ac:dyDescent="0.2">
      <c r="A889" s="4"/>
      <c r="B889" s="1"/>
      <c r="C889" s="5"/>
      <c r="D889" s="1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"/>
      <c r="Z889" s="1"/>
      <c r="AA889" s="1"/>
      <c r="AB889" s="1"/>
      <c r="AC889" s="1"/>
    </row>
    <row r="890" spans="1:29" ht="13.5" customHeight="1" x14ac:dyDescent="0.2">
      <c r="A890" s="4"/>
      <c r="B890" s="1"/>
      <c r="C890" s="5"/>
      <c r="D890" s="1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"/>
      <c r="Z890" s="1"/>
      <c r="AA890" s="1"/>
      <c r="AB890" s="1"/>
      <c r="AC890" s="1"/>
    </row>
    <row r="891" spans="1:29" ht="13.5" customHeight="1" x14ac:dyDescent="0.2">
      <c r="A891" s="4"/>
      <c r="B891" s="1"/>
      <c r="C891" s="5"/>
      <c r="D891" s="1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"/>
      <c r="Z891" s="1"/>
      <c r="AA891" s="1"/>
      <c r="AB891" s="1"/>
      <c r="AC891" s="1"/>
    </row>
    <row r="892" spans="1:29" ht="13.5" customHeight="1" x14ac:dyDescent="0.2">
      <c r="A892" s="4"/>
      <c r="B892" s="1"/>
      <c r="C892" s="5"/>
      <c r="D892" s="1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"/>
      <c r="Z892" s="1"/>
      <c r="AA892" s="1"/>
      <c r="AB892" s="1"/>
      <c r="AC892" s="1"/>
    </row>
    <row r="893" spans="1:29" ht="13.5" customHeight="1" x14ac:dyDescent="0.2">
      <c r="A893" s="4"/>
      <c r="B893" s="1"/>
      <c r="C893" s="5"/>
      <c r="D893" s="1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"/>
      <c r="Z893" s="1"/>
      <c r="AA893" s="1"/>
      <c r="AB893" s="1"/>
      <c r="AC893" s="1"/>
    </row>
    <row r="894" spans="1:29" ht="13.5" customHeight="1" x14ac:dyDescent="0.2">
      <c r="A894" s="4"/>
      <c r="B894" s="1"/>
      <c r="C894" s="5"/>
      <c r="D894" s="1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"/>
      <c r="Z894" s="1"/>
      <c r="AA894" s="1"/>
      <c r="AB894" s="1"/>
      <c r="AC894" s="1"/>
    </row>
    <row r="895" spans="1:29" ht="13.5" customHeight="1" x14ac:dyDescent="0.2">
      <c r="A895" s="4"/>
      <c r="B895" s="1"/>
      <c r="C895" s="5"/>
      <c r="D895" s="1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"/>
      <c r="Z895" s="1"/>
      <c r="AA895" s="1"/>
      <c r="AB895" s="1"/>
      <c r="AC895" s="1"/>
    </row>
    <row r="896" spans="1:29" ht="13.5" customHeight="1" x14ac:dyDescent="0.2">
      <c r="A896" s="4"/>
      <c r="B896" s="1"/>
      <c r="C896" s="5"/>
      <c r="D896" s="1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"/>
      <c r="Z896" s="1"/>
      <c r="AA896" s="1"/>
      <c r="AB896" s="1"/>
      <c r="AC896" s="1"/>
    </row>
    <row r="897" spans="1:29" ht="13.5" customHeight="1" x14ac:dyDescent="0.2">
      <c r="A897" s="4"/>
      <c r="B897" s="1"/>
      <c r="C897" s="5"/>
      <c r="D897" s="1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"/>
      <c r="Z897" s="1"/>
      <c r="AA897" s="1"/>
      <c r="AB897" s="1"/>
      <c r="AC897" s="1"/>
    </row>
    <row r="898" spans="1:29" ht="13.5" customHeight="1" x14ac:dyDescent="0.2">
      <c r="A898" s="4"/>
      <c r="B898" s="1"/>
      <c r="C898" s="5"/>
      <c r="D898" s="1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"/>
      <c r="Z898" s="1"/>
      <c r="AA898" s="1"/>
      <c r="AB898" s="1"/>
      <c r="AC898" s="1"/>
    </row>
    <row r="899" spans="1:29" ht="13.5" customHeight="1" x14ac:dyDescent="0.2">
      <c r="A899" s="4"/>
      <c r="B899" s="1"/>
      <c r="C899" s="5"/>
      <c r="D899" s="1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"/>
      <c r="Z899" s="1"/>
      <c r="AA899" s="1"/>
      <c r="AB899" s="1"/>
      <c r="AC899" s="1"/>
    </row>
    <row r="900" spans="1:29" ht="13.5" customHeight="1" x14ac:dyDescent="0.2">
      <c r="A900" s="4"/>
      <c r="B900" s="1"/>
      <c r="C900" s="5"/>
      <c r="D900" s="1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"/>
      <c r="Z900" s="1"/>
      <c r="AA900" s="1"/>
      <c r="AB900" s="1"/>
      <c r="AC900" s="1"/>
    </row>
    <row r="901" spans="1:29" ht="13.5" customHeight="1" x14ac:dyDescent="0.2">
      <c r="A901" s="4"/>
      <c r="B901" s="1"/>
      <c r="C901" s="5"/>
      <c r="D901" s="1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"/>
      <c r="Z901" s="1"/>
      <c r="AA901" s="1"/>
      <c r="AB901" s="1"/>
      <c r="AC901" s="1"/>
    </row>
    <row r="902" spans="1:29" ht="13.5" customHeight="1" x14ac:dyDescent="0.2">
      <c r="A902" s="4"/>
      <c r="B902" s="1"/>
      <c r="C902" s="5"/>
      <c r="D902" s="1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"/>
      <c r="Z902" s="1"/>
      <c r="AA902" s="1"/>
      <c r="AB902" s="1"/>
      <c r="AC902" s="1"/>
    </row>
    <row r="903" spans="1:29" ht="13.5" customHeight="1" x14ac:dyDescent="0.2">
      <c r="A903" s="4"/>
      <c r="B903" s="1"/>
      <c r="C903" s="5"/>
      <c r="D903" s="1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"/>
      <c r="Z903" s="1"/>
      <c r="AA903" s="1"/>
      <c r="AB903" s="1"/>
      <c r="AC903" s="1"/>
    </row>
    <row r="904" spans="1:29" ht="13.5" customHeight="1" x14ac:dyDescent="0.2">
      <c r="A904" s="4"/>
      <c r="B904" s="1"/>
      <c r="C904" s="5"/>
      <c r="D904" s="1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"/>
      <c r="Z904" s="1"/>
      <c r="AA904" s="1"/>
      <c r="AB904" s="1"/>
      <c r="AC904" s="1"/>
    </row>
    <row r="905" spans="1:29" ht="13.5" customHeight="1" x14ac:dyDescent="0.2">
      <c r="A905" s="4"/>
      <c r="B905" s="1"/>
      <c r="C905" s="5"/>
      <c r="D905" s="1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"/>
      <c r="Z905" s="1"/>
      <c r="AA905" s="1"/>
      <c r="AB905" s="1"/>
      <c r="AC905" s="1"/>
    </row>
    <row r="906" spans="1:29" ht="13.5" customHeight="1" x14ac:dyDescent="0.2">
      <c r="A906" s="4"/>
      <c r="B906" s="1"/>
      <c r="C906" s="5"/>
      <c r="D906" s="1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"/>
      <c r="Z906" s="1"/>
      <c r="AA906" s="1"/>
      <c r="AB906" s="1"/>
      <c r="AC906" s="1"/>
    </row>
    <row r="907" spans="1:29" ht="13.5" customHeight="1" x14ac:dyDescent="0.2">
      <c r="A907" s="4"/>
      <c r="B907" s="1"/>
      <c r="C907" s="5"/>
      <c r="D907" s="1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"/>
      <c r="Z907" s="1"/>
      <c r="AA907" s="1"/>
      <c r="AB907" s="1"/>
      <c r="AC907" s="1"/>
    </row>
    <row r="908" spans="1:29" ht="13.5" customHeight="1" x14ac:dyDescent="0.2">
      <c r="A908" s="4"/>
      <c r="B908" s="1"/>
      <c r="C908" s="5"/>
      <c r="D908" s="1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"/>
      <c r="Z908" s="1"/>
      <c r="AA908" s="1"/>
      <c r="AB908" s="1"/>
      <c r="AC908" s="1"/>
    </row>
    <row r="909" spans="1:29" ht="13.5" customHeight="1" x14ac:dyDescent="0.2">
      <c r="A909" s="4"/>
      <c r="B909" s="1"/>
      <c r="C909" s="5"/>
      <c r="D909" s="1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"/>
      <c r="Z909" s="1"/>
      <c r="AA909" s="1"/>
      <c r="AB909" s="1"/>
      <c r="AC909" s="1"/>
    </row>
    <row r="910" spans="1:29" ht="13.5" customHeight="1" x14ac:dyDescent="0.2">
      <c r="A910" s="4"/>
      <c r="B910" s="1"/>
      <c r="C910" s="5"/>
      <c r="D910" s="1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"/>
      <c r="Z910" s="1"/>
      <c r="AA910" s="1"/>
      <c r="AB910" s="1"/>
      <c r="AC910" s="1"/>
    </row>
    <row r="911" spans="1:29" ht="13.5" customHeight="1" x14ac:dyDescent="0.2">
      <c r="A911" s="4"/>
      <c r="B911" s="1"/>
      <c r="C911" s="5"/>
      <c r="D911" s="1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"/>
      <c r="Z911" s="1"/>
      <c r="AA911" s="1"/>
      <c r="AB911" s="1"/>
      <c r="AC911" s="1"/>
    </row>
    <row r="912" spans="1:29" ht="13.5" customHeight="1" x14ac:dyDescent="0.2">
      <c r="A912" s="4"/>
      <c r="B912" s="1"/>
      <c r="C912" s="5"/>
      <c r="D912" s="1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"/>
      <c r="Z912" s="1"/>
      <c r="AA912" s="1"/>
      <c r="AB912" s="1"/>
      <c r="AC912" s="1"/>
    </row>
    <row r="913" spans="1:29" ht="13.5" customHeight="1" x14ac:dyDescent="0.2">
      <c r="A913" s="4"/>
      <c r="B913" s="1"/>
      <c r="C913" s="5"/>
      <c r="D913" s="1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"/>
      <c r="Z913" s="1"/>
      <c r="AA913" s="1"/>
      <c r="AB913" s="1"/>
      <c r="AC913" s="1"/>
    </row>
    <row r="914" spans="1:29" ht="13.5" customHeight="1" x14ac:dyDescent="0.2">
      <c r="A914" s="4"/>
      <c r="B914" s="1"/>
      <c r="C914" s="5"/>
      <c r="D914" s="1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"/>
      <c r="Z914" s="1"/>
      <c r="AA914" s="1"/>
      <c r="AB914" s="1"/>
      <c r="AC914" s="1"/>
    </row>
    <row r="915" spans="1:29" ht="13.5" customHeight="1" x14ac:dyDescent="0.2">
      <c r="A915" s="4"/>
      <c r="B915" s="1"/>
      <c r="C915" s="5"/>
      <c r="D915" s="1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"/>
      <c r="Z915" s="1"/>
      <c r="AA915" s="1"/>
      <c r="AB915" s="1"/>
      <c r="AC915" s="1"/>
    </row>
    <row r="916" spans="1:29" ht="13.5" customHeight="1" x14ac:dyDescent="0.2">
      <c r="A916" s="4"/>
      <c r="B916" s="1"/>
      <c r="C916" s="5"/>
      <c r="D916" s="1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"/>
      <c r="Z916" s="1"/>
      <c r="AA916" s="1"/>
      <c r="AB916" s="1"/>
      <c r="AC916" s="1"/>
    </row>
    <row r="917" spans="1:29" ht="13.5" customHeight="1" x14ac:dyDescent="0.2">
      <c r="A917" s="4"/>
      <c r="B917" s="1"/>
      <c r="C917" s="5"/>
      <c r="D917" s="1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"/>
      <c r="Z917" s="1"/>
      <c r="AA917" s="1"/>
      <c r="AB917" s="1"/>
      <c r="AC917" s="1"/>
    </row>
    <row r="918" spans="1:29" ht="13.5" customHeight="1" x14ac:dyDescent="0.2">
      <c r="A918" s="4"/>
      <c r="B918" s="1"/>
      <c r="C918" s="5"/>
      <c r="D918" s="1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"/>
      <c r="Z918" s="1"/>
      <c r="AA918" s="1"/>
      <c r="AB918" s="1"/>
      <c r="AC918" s="1"/>
    </row>
    <row r="919" spans="1:29" ht="13.5" customHeight="1" x14ac:dyDescent="0.2">
      <c r="A919" s="4"/>
      <c r="B919" s="1"/>
      <c r="C919" s="5"/>
      <c r="D919" s="1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"/>
      <c r="Z919" s="1"/>
      <c r="AA919" s="1"/>
      <c r="AB919" s="1"/>
      <c r="AC919" s="1"/>
    </row>
    <row r="920" spans="1:29" ht="13.5" customHeight="1" x14ac:dyDescent="0.2">
      <c r="A920" s="4"/>
      <c r="B920" s="1"/>
      <c r="C920" s="5"/>
      <c r="D920" s="1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"/>
      <c r="Z920" s="1"/>
      <c r="AA920" s="1"/>
      <c r="AB920" s="1"/>
      <c r="AC920" s="1"/>
    </row>
    <row r="921" spans="1:29" ht="13.5" customHeight="1" x14ac:dyDescent="0.2">
      <c r="A921" s="4"/>
      <c r="B921" s="1"/>
      <c r="C921" s="5"/>
      <c r="D921" s="1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"/>
      <c r="Z921" s="1"/>
      <c r="AA921" s="1"/>
      <c r="AB921" s="1"/>
      <c r="AC921" s="1"/>
    </row>
    <row r="922" spans="1:29" ht="13.5" customHeight="1" x14ac:dyDescent="0.2">
      <c r="A922" s="4"/>
      <c r="B922" s="1"/>
      <c r="C922" s="5"/>
      <c r="D922" s="1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"/>
      <c r="Z922" s="1"/>
      <c r="AA922" s="1"/>
      <c r="AB922" s="1"/>
      <c r="AC922" s="1"/>
    </row>
    <row r="923" spans="1:29" ht="13.5" customHeight="1" x14ac:dyDescent="0.2">
      <c r="A923" s="4"/>
      <c r="B923" s="1"/>
      <c r="C923" s="5"/>
      <c r="D923" s="1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"/>
      <c r="Z923" s="1"/>
      <c r="AA923" s="1"/>
      <c r="AB923" s="1"/>
      <c r="AC923" s="1"/>
    </row>
    <row r="924" spans="1:29" ht="13.5" customHeight="1" x14ac:dyDescent="0.2">
      <c r="A924" s="4"/>
      <c r="B924" s="1"/>
      <c r="C924" s="5"/>
      <c r="D924" s="1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"/>
      <c r="Z924" s="1"/>
      <c r="AA924" s="1"/>
      <c r="AB924" s="1"/>
      <c r="AC924" s="1"/>
    </row>
    <row r="925" spans="1:29" ht="13.5" customHeight="1" x14ac:dyDescent="0.2">
      <c r="A925" s="4"/>
      <c r="B925" s="1"/>
      <c r="C925" s="5"/>
      <c r="D925" s="1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"/>
      <c r="Z925" s="1"/>
      <c r="AA925" s="1"/>
      <c r="AB925" s="1"/>
      <c r="AC925" s="1"/>
    </row>
    <row r="926" spans="1:29" ht="13.5" customHeight="1" x14ac:dyDescent="0.2">
      <c r="A926" s="4"/>
      <c r="B926" s="1"/>
      <c r="C926" s="5"/>
      <c r="D926" s="1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"/>
      <c r="Z926" s="1"/>
      <c r="AA926" s="1"/>
      <c r="AB926" s="1"/>
      <c r="AC926" s="1"/>
    </row>
    <row r="927" spans="1:29" ht="13.5" customHeight="1" x14ac:dyDescent="0.2">
      <c r="A927" s="4"/>
      <c r="B927" s="1"/>
      <c r="C927" s="5"/>
      <c r="D927" s="1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"/>
      <c r="Z927" s="1"/>
      <c r="AA927" s="1"/>
      <c r="AB927" s="1"/>
      <c r="AC927" s="1"/>
    </row>
    <row r="928" spans="1:29" ht="13.5" customHeight="1" x14ac:dyDescent="0.2">
      <c r="A928" s="4"/>
      <c r="B928" s="1"/>
      <c r="C928" s="5"/>
      <c r="D928" s="1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"/>
      <c r="Z928" s="1"/>
      <c r="AA928" s="1"/>
      <c r="AB928" s="1"/>
      <c r="AC928" s="1"/>
    </row>
    <row r="929" spans="1:29" ht="13.5" customHeight="1" x14ac:dyDescent="0.2">
      <c r="A929" s="4"/>
      <c r="B929" s="1"/>
      <c r="C929" s="5"/>
      <c r="D929" s="1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"/>
      <c r="Z929" s="1"/>
      <c r="AA929" s="1"/>
      <c r="AB929" s="1"/>
      <c r="AC929" s="1"/>
    </row>
    <row r="930" spans="1:29" ht="13.5" customHeight="1" x14ac:dyDescent="0.2">
      <c r="A930" s="4"/>
      <c r="B930" s="1"/>
      <c r="C930" s="5"/>
      <c r="D930" s="1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"/>
      <c r="Z930" s="1"/>
      <c r="AA930" s="1"/>
      <c r="AB930" s="1"/>
      <c r="AC930" s="1"/>
    </row>
    <row r="931" spans="1:29" ht="13.5" customHeight="1" x14ac:dyDescent="0.2">
      <c r="A931" s="4"/>
      <c r="B931" s="1"/>
      <c r="C931" s="5"/>
      <c r="D931" s="1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"/>
      <c r="Z931" s="1"/>
      <c r="AA931" s="1"/>
      <c r="AB931" s="1"/>
      <c r="AC931" s="1"/>
    </row>
    <row r="932" spans="1:29" ht="13.5" customHeight="1" x14ac:dyDescent="0.2">
      <c r="A932" s="4"/>
      <c r="B932" s="1"/>
      <c r="C932" s="5"/>
      <c r="D932" s="1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"/>
      <c r="Z932" s="1"/>
      <c r="AA932" s="1"/>
      <c r="AB932" s="1"/>
      <c r="AC932" s="1"/>
    </row>
    <row r="933" spans="1:29" ht="13.5" customHeight="1" x14ac:dyDescent="0.2">
      <c r="A933" s="4"/>
      <c r="B933" s="1"/>
      <c r="C933" s="5"/>
      <c r="D933" s="1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"/>
      <c r="Z933" s="1"/>
      <c r="AA933" s="1"/>
      <c r="AB933" s="1"/>
      <c r="AC933" s="1"/>
    </row>
    <row r="934" spans="1:29" ht="13.5" customHeight="1" x14ac:dyDescent="0.2">
      <c r="A934" s="4"/>
      <c r="B934" s="1"/>
      <c r="C934" s="5"/>
      <c r="D934" s="1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"/>
      <c r="Z934" s="1"/>
      <c r="AA934" s="1"/>
      <c r="AB934" s="1"/>
      <c r="AC934" s="1"/>
    </row>
    <row r="935" spans="1:29" ht="13.5" customHeight="1" x14ac:dyDescent="0.2">
      <c r="A935" s="4"/>
      <c r="B935" s="1"/>
      <c r="C935" s="5"/>
      <c r="D935" s="1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"/>
      <c r="Z935" s="1"/>
      <c r="AA935" s="1"/>
      <c r="AB935" s="1"/>
      <c r="AC935" s="1"/>
    </row>
    <row r="936" spans="1:29" ht="13.5" customHeight="1" x14ac:dyDescent="0.2">
      <c r="A936" s="4"/>
      <c r="B936" s="1"/>
      <c r="C936" s="5"/>
      <c r="D936" s="1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"/>
      <c r="Z936" s="1"/>
      <c r="AA936" s="1"/>
      <c r="AB936" s="1"/>
      <c r="AC936" s="1"/>
    </row>
    <row r="937" spans="1:29" ht="13.5" customHeight="1" x14ac:dyDescent="0.2">
      <c r="A937" s="4"/>
      <c r="B937" s="1"/>
      <c r="C937" s="5"/>
      <c r="D937" s="1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"/>
      <c r="Z937" s="1"/>
      <c r="AA937" s="1"/>
      <c r="AB937" s="1"/>
      <c r="AC937" s="1"/>
    </row>
    <row r="938" spans="1:29" ht="13.5" customHeight="1" x14ac:dyDescent="0.2">
      <c r="A938" s="4"/>
      <c r="B938" s="1"/>
      <c r="C938" s="5"/>
      <c r="D938" s="1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"/>
      <c r="Z938" s="1"/>
      <c r="AA938" s="1"/>
      <c r="AB938" s="1"/>
      <c r="AC938" s="1"/>
    </row>
    <row r="939" spans="1:29" ht="13.5" customHeight="1" x14ac:dyDescent="0.2">
      <c r="A939" s="4"/>
      <c r="B939" s="1"/>
      <c r="C939" s="5"/>
      <c r="D939" s="1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"/>
      <c r="Z939" s="1"/>
      <c r="AA939" s="1"/>
      <c r="AB939" s="1"/>
      <c r="AC939" s="1"/>
    </row>
    <row r="940" spans="1:29" ht="13.5" customHeight="1" x14ac:dyDescent="0.2">
      <c r="A940" s="4"/>
      <c r="B940" s="1"/>
      <c r="C940" s="5"/>
      <c r="D940" s="1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"/>
      <c r="Z940" s="1"/>
      <c r="AA940" s="1"/>
      <c r="AB940" s="1"/>
      <c r="AC940" s="1"/>
    </row>
    <row r="941" spans="1:29" ht="13.5" customHeight="1" x14ac:dyDescent="0.2">
      <c r="A941" s="4"/>
      <c r="B941" s="1"/>
      <c r="C941" s="5"/>
      <c r="D941" s="1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"/>
      <c r="Z941" s="1"/>
      <c r="AA941" s="1"/>
      <c r="AB941" s="1"/>
      <c r="AC941" s="1"/>
    </row>
    <row r="942" spans="1:29" ht="13.5" customHeight="1" x14ac:dyDescent="0.2">
      <c r="A942" s="4"/>
      <c r="B942" s="1"/>
      <c r="C942" s="5"/>
      <c r="D942" s="1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"/>
      <c r="Z942" s="1"/>
      <c r="AA942" s="1"/>
      <c r="AB942" s="1"/>
      <c r="AC942" s="1"/>
    </row>
    <row r="943" spans="1:29" ht="13.5" customHeight="1" x14ac:dyDescent="0.2">
      <c r="A943" s="4"/>
      <c r="B943" s="1"/>
      <c r="C943" s="5"/>
      <c r="D943" s="1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"/>
      <c r="Z943" s="1"/>
      <c r="AA943" s="1"/>
      <c r="AB943" s="1"/>
      <c r="AC943" s="1"/>
    </row>
    <row r="944" spans="1:29" ht="13.5" customHeight="1" x14ac:dyDescent="0.2">
      <c r="A944" s="4"/>
      <c r="B944" s="1"/>
      <c r="C944" s="5"/>
      <c r="D944" s="1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"/>
      <c r="Z944" s="1"/>
      <c r="AA944" s="1"/>
      <c r="AB944" s="1"/>
      <c r="AC944" s="1"/>
    </row>
    <row r="945" spans="1:29" ht="13.5" customHeight="1" x14ac:dyDescent="0.2">
      <c r="A945" s="4"/>
      <c r="B945" s="1"/>
      <c r="C945" s="5"/>
      <c r="D945" s="1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"/>
      <c r="Z945" s="1"/>
      <c r="AA945" s="1"/>
      <c r="AB945" s="1"/>
      <c r="AC945" s="1"/>
    </row>
    <row r="946" spans="1:29" ht="13.5" customHeight="1" x14ac:dyDescent="0.2">
      <c r="A946" s="4"/>
      <c r="B946" s="1"/>
      <c r="C946" s="5"/>
      <c r="D946" s="1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"/>
      <c r="Z946" s="1"/>
      <c r="AA946" s="1"/>
      <c r="AB946" s="1"/>
      <c r="AC946" s="1"/>
    </row>
    <row r="947" spans="1:29" ht="13.5" customHeight="1" x14ac:dyDescent="0.2">
      <c r="A947" s="4"/>
      <c r="B947" s="1"/>
      <c r="C947" s="5"/>
      <c r="D947" s="1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"/>
      <c r="Z947" s="1"/>
      <c r="AA947" s="1"/>
      <c r="AB947" s="1"/>
      <c r="AC947" s="1"/>
    </row>
    <row r="948" spans="1:29" ht="13.5" customHeight="1" x14ac:dyDescent="0.2">
      <c r="A948" s="4"/>
      <c r="B948" s="1"/>
      <c r="C948" s="5"/>
      <c r="D948" s="1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"/>
      <c r="Z948" s="1"/>
      <c r="AA948" s="1"/>
      <c r="AB948" s="1"/>
      <c r="AC948" s="1"/>
    </row>
    <row r="949" spans="1:29" ht="13.5" customHeight="1" x14ac:dyDescent="0.2">
      <c r="A949" s="4"/>
      <c r="B949" s="1"/>
      <c r="C949" s="5"/>
      <c r="D949" s="1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"/>
      <c r="Z949" s="1"/>
      <c r="AA949" s="1"/>
      <c r="AB949" s="1"/>
      <c r="AC949" s="1"/>
    </row>
    <row r="950" spans="1:29" ht="13.5" customHeight="1" x14ac:dyDescent="0.2">
      <c r="A950" s="4"/>
      <c r="B950" s="1"/>
      <c r="C950" s="5"/>
      <c r="D950" s="1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"/>
      <c r="Z950" s="1"/>
      <c r="AA950" s="1"/>
      <c r="AB950" s="1"/>
      <c r="AC950" s="1"/>
    </row>
    <row r="951" spans="1:29" ht="13.5" customHeight="1" x14ac:dyDescent="0.2">
      <c r="A951" s="4"/>
      <c r="B951" s="1"/>
      <c r="C951" s="5"/>
      <c r="D951" s="1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"/>
      <c r="Z951" s="1"/>
      <c r="AA951" s="1"/>
      <c r="AB951" s="1"/>
      <c r="AC951" s="1"/>
    </row>
    <row r="952" spans="1:29" ht="13.5" customHeight="1" x14ac:dyDescent="0.2">
      <c r="A952" s="4"/>
      <c r="B952" s="1"/>
      <c r="C952" s="5"/>
      <c r="D952" s="1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"/>
      <c r="Z952" s="1"/>
      <c r="AA952" s="1"/>
      <c r="AB952" s="1"/>
      <c r="AC952" s="1"/>
    </row>
    <row r="953" spans="1:29" ht="13.5" customHeight="1" x14ac:dyDescent="0.2">
      <c r="A953" s="4"/>
      <c r="B953" s="1"/>
      <c r="C953" s="5"/>
      <c r="D953" s="1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"/>
      <c r="Z953" s="1"/>
      <c r="AA953" s="1"/>
      <c r="AB953" s="1"/>
      <c r="AC953" s="1"/>
    </row>
    <row r="954" spans="1:29" ht="13.5" customHeight="1" x14ac:dyDescent="0.2">
      <c r="A954" s="4"/>
      <c r="B954" s="1"/>
      <c r="C954" s="5"/>
      <c r="D954" s="1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"/>
      <c r="Z954" s="1"/>
      <c r="AA954" s="1"/>
      <c r="AB954" s="1"/>
      <c r="AC954" s="1"/>
    </row>
    <row r="955" spans="1:29" ht="13.5" customHeight="1" x14ac:dyDescent="0.2">
      <c r="A955" s="4"/>
      <c r="B955" s="1"/>
      <c r="C955" s="5"/>
      <c r="D955" s="1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"/>
      <c r="Z955" s="1"/>
      <c r="AA955" s="1"/>
      <c r="AB955" s="1"/>
      <c r="AC955" s="1"/>
    </row>
    <row r="956" spans="1:29" ht="13.5" customHeight="1" x14ac:dyDescent="0.2">
      <c r="A956" s="4"/>
      <c r="B956" s="1"/>
      <c r="C956" s="5"/>
      <c r="D956" s="1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"/>
      <c r="Z956" s="1"/>
      <c r="AA956" s="1"/>
      <c r="AB956" s="1"/>
      <c r="AC956" s="1"/>
    </row>
    <row r="957" spans="1:29" ht="13.5" customHeight="1" x14ac:dyDescent="0.2">
      <c r="A957" s="4"/>
      <c r="B957" s="1"/>
      <c r="C957" s="5"/>
      <c r="D957" s="1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"/>
      <c r="Z957" s="1"/>
      <c r="AA957" s="1"/>
      <c r="AB957" s="1"/>
      <c r="AC957" s="1"/>
    </row>
    <row r="958" spans="1:29" ht="13.5" customHeight="1" x14ac:dyDescent="0.2">
      <c r="A958" s="4"/>
      <c r="B958" s="1"/>
      <c r="C958" s="5"/>
      <c r="D958" s="1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"/>
      <c r="Z958" s="1"/>
      <c r="AA958" s="1"/>
      <c r="AB958" s="1"/>
      <c r="AC958" s="1"/>
    </row>
    <row r="959" spans="1:29" ht="13.5" customHeight="1" x14ac:dyDescent="0.2">
      <c r="A959" s="4"/>
      <c r="B959" s="1"/>
      <c r="C959" s="5"/>
      <c r="D959" s="1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"/>
      <c r="Z959" s="1"/>
      <c r="AA959" s="1"/>
      <c r="AB959" s="1"/>
      <c r="AC959" s="1"/>
    </row>
    <row r="960" spans="1:29" ht="13.5" customHeight="1" x14ac:dyDescent="0.2">
      <c r="A960" s="4"/>
      <c r="B960" s="1"/>
      <c r="C960" s="5"/>
      <c r="D960" s="1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"/>
      <c r="Z960" s="1"/>
      <c r="AA960" s="1"/>
      <c r="AB960" s="1"/>
      <c r="AC960" s="1"/>
    </row>
    <row r="961" spans="1:29" ht="13.5" customHeight="1" x14ac:dyDescent="0.2">
      <c r="A961" s="4"/>
      <c r="B961" s="1"/>
      <c r="C961" s="5"/>
      <c r="D961" s="1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"/>
      <c r="Z961" s="1"/>
      <c r="AA961" s="1"/>
      <c r="AB961" s="1"/>
      <c r="AC961" s="1"/>
    </row>
    <row r="962" spans="1:29" ht="13.5" customHeight="1" x14ac:dyDescent="0.2">
      <c r="A962" s="4"/>
      <c r="B962" s="1"/>
      <c r="C962" s="5"/>
      <c r="D962" s="1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"/>
      <c r="Z962" s="1"/>
      <c r="AA962" s="1"/>
      <c r="AB962" s="1"/>
      <c r="AC962" s="1"/>
    </row>
    <row r="963" spans="1:29" ht="13.5" customHeight="1" x14ac:dyDescent="0.2">
      <c r="A963" s="4"/>
      <c r="B963" s="1"/>
      <c r="C963" s="5"/>
      <c r="D963" s="1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"/>
      <c r="Z963" s="1"/>
      <c r="AA963" s="1"/>
      <c r="AB963" s="1"/>
      <c r="AC963" s="1"/>
    </row>
    <row r="964" spans="1:29" ht="13.5" customHeight="1" x14ac:dyDescent="0.2">
      <c r="A964" s="4"/>
      <c r="B964" s="1"/>
      <c r="C964" s="5"/>
      <c r="D964" s="1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"/>
      <c r="Z964" s="1"/>
      <c r="AA964" s="1"/>
      <c r="AB964" s="1"/>
      <c r="AC964" s="1"/>
    </row>
    <row r="965" spans="1:29" ht="13.5" customHeight="1" x14ac:dyDescent="0.2">
      <c r="A965" s="4"/>
      <c r="B965" s="1"/>
      <c r="C965" s="5"/>
      <c r="D965" s="1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"/>
      <c r="Z965" s="1"/>
      <c r="AA965" s="1"/>
      <c r="AB965" s="1"/>
      <c r="AC965" s="1"/>
    </row>
    <row r="966" spans="1:29" ht="13.5" customHeight="1" x14ac:dyDescent="0.2">
      <c r="A966" s="4"/>
      <c r="B966" s="1"/>
      <c r="C966" s="5"/>
      <c r="D966" s="1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"/>
      <c r="Z966" s="1"/>
      <c r="AA966" s="1"/>
      <c r="AB966" s="1"/>
      <c r="AC966" s="1"/>
    </row>
    <row r="967" spans="1:29" ht="13.5" customHeight="1" x14ac:dyDescent="0.2">
      <c r="A967" s="4"/>
      <c r="B967" s="1"/>
      <c r="C967" s="5"/>
      <c r="D967" s="1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"/>
      <c r="Z967" s="1"/>
      <c r="AA967" s="1"/>
      <c r="AB967" s="1"/>
      <c r="AC967" s="1"/>
    </row>
    <row r="968" spans="1:29" ht="13.5" customHeight="1" x14ac:dyDescent="0.2">
      <c r="A968" s="4"/>
      <c r="B968" s="1"/>
      <c r="C968" s="5"/>
      <c r="D968" s="1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"/>
      <c r="Z968" s="1"/>
      <c r="AA968" s="1"/>
      <c r="AB968" s="1"/>
      <c r="AC968" s="1"/>
    </row>
    <row r="969" spans="1:29" ht="13.5" customHeight="1" x14ac:dyDescent="0.2">
      <c r="A969" s="4"/>
      <c r="B969" s="1"/>
      <c r="C969" s="5"/>
      <c r="D969" s="1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"/>
      <c r="Z969" s="1"/>
      <c r="AA969" s="1"/>
      <c r="AB969" s="1"/>
      <c r="AC969" s="1"/>
    </row>
    <row r="970" spans="1:29" ht="13.5" customHeight="1" x14ac:dyDescent="0.2">
      <c r="A970" s="4"/>
      <c r="B970" s="1"/>
      <c r="C970" s="5"/>
      <c r="D970" s="1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"/>
      <c r="Z970" s="1"/>
      <c r="AA970" s="1"/>
      <c r="AB970" s="1"/>
      <c r="AC970" s="1"/>
    </row>
    <row r="971" spans="1:29" ht="13.5" customHeight="1" x14ac:dyDescent="0.2">
      <c r="A971" s="4"/>
      <c r="B971" s="1"/>
      <c r="C971" s="5"/>
      <c r="D971" s="1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"/>
      <c r="Z971" s="1"/>
      <c r="AA971" s="1"/>
      <c r="AB971" s="1"/>
      <c r="AC971" s="1"/>
    </row>
    <row r="972" spans="1:29" ht="13.5" customHeight="1" x14ac:dyDescent="0.2">
      <c r="A972" s="4"/>
      <c r="B972" s="1"/>
      <c r="C972" s="5"/>
      <c r="D972" s="1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"/>
      <c r="Z972" s="1"/>
      <c r="AA972" s="1"/>
      <c r="AB972" s="1"/>
      <c r="AC972" s="1"/>
    </row>
    <row r="973" spans="1:29" ht="13.5" customHeight="1" x14ac:dyDescent="0.2">
      <c r="A973" s="4"/>
      <c r="B973" s="1"/>
      <c r="C973" s="5"/>
      <c r="D973" s="1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"/>
      <c r="Z973" s="1"/>
      <c r="AA973" s="1"/>
      <c r="AB973" s="1"/>
      <c r="AC973" s="1"/>
    </row>
    <row r="974" spans="1:29" ht="13.5" customHeight="1" x14ac:dyDescent="0.2">
      <c r="A974" s="4"/>
      <c r="B974" s="1"/>
      <c r="C974" s="5"/>
      <c r="D974" s="1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"/>
      <c r="Z974" s="1"/>
      <c r="AA974" s="1"/>
      <c r="AB974" s="1"/>
      <c r="AC974" s="1"/>
    </row>
    <row r="975" spans="1:29" ht="13.5" customHeight="1" x14ac:dyDescent="0.2">
      <c r="A975" s="4"/>
      <c r="B975" s="1"/>
      <c r="C975" s="5"/>
      <c r="D975" s="1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"/>
      <c r="Z975" s="1"/>
      <c r="AA975" s="1"/>
      <c r="AB975" s="1"/>
      <c r="AC975" s="1"/>
    </row>
    <row r="976" spans="1:29" ht="13.5" customHeight="1" x14ac:dyDescent="0.2">
      <c r="A976" s="4"/>
      <c r="B976" s="1"/>
      <c r="C976" s="5"/>
      <c r="D976" s="1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"/>
      <c r="Z976" s="1"/>
      <c r="AA976" s="1"/>
      <c r="AB976" s="1"/>
      <c r="AC976" s="1"/>
    </row>
    <row r="977" spans="1:29" ht="13.5" customHeight="1" x14ac:dyDescent="0.2">
      <c r="A977" s="4"/>
      <c r="B977" s="1"/>
      <c r="C977" s="5"/>
      <c r="D977" s="1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"/>
      <c r="Z977" s="1"/>
      <c r="AA977" s="1"/>
      <c r="AB977" s="1"/>
      <c r="AC977" s="1"/>
    </row>
    <row r="978" spans="1:29" ht="13.5" customHeight="1" x14ac:dyDescent="0.2">
      <c r="A978" s="4"/>
      <c r="B978" s="1"/>
      <c r="C978" s="5"/>
      <c r="D978" s="1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"/>
      <c r="Z978" s="1"/>
      <c r="AA978" s="1"/>
      <c r="AB978" s="1"/>
      <c r="AC978" s="1"/>
    </row>
    <row r="979" spans="1:29" ht="13.5" customHeight="1" x14ac:dyDescent="0.2">
      <c r="A979" s="4"/>
      <c r="B979" s="1"/>
      <c r="C979" s="5"/>
      <c r="D979" s="1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"/>
      <c r="Z979" s="1"/>
      <c r="AA979" s="1"/>
      <c r="AB979" s="1"/>
      <c r="AC979" s="1"/>
    </row>
    <row r="980" spans="1:29" ht="13.5" customHeight="1" x14ac:dyDescent="0.2">
      <c r="A980" s="4"/>
      <c r="B980" s="1"/>
      <c r="C980" s="5"/>
      <c r="D980" s="1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"/>
      <c r="Z980" s="1"/>
      <c r="AA980" s="1"/>
      <c r="AB980" s="1"/>
      <c r="AC980" s="1"/>
    </row>
    <row r="981" spans="1:29" ht="13.5" customHeight="1" x14ac:dyDescent="0.2">
      <c r="A981" s="4"/>
      <c r="B981" s="1"/>
      <c r="C981" s="5"/>
      <c r="D981" s="1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"/>
      <c r="Z981" s="1"/>
      <c r="AA981" s="1"/>
      <c r="AB981" s="1"/>
      <c r="AC981" s="1"/>
    </row>
    <row r="982" spans="1:29" ht="13.5" customHeight="1" x14ac:dyDescent="0.2">
      <c r="A982" s="4"/>
      <c r="B982" s="1"/>
      <c r="C982" s="5"/>
      <c r="D982" s="1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"/>
      <c r="Z982" s="1"/>
      <c r="AA982" s="1"/>
      <c r="AB982" s="1"/>
      <c r="AC982" s="1"/>
    </row>
    <row r="983" spans="1:29" ht="13.5" customHeight="1" x14ac:dyDescent="0.2">
      <c r="A983" s="4"/>
      <c r="B983" s="1"/>
      <c r="C983" s="5"/>
      <c r="D983" s="1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"/>
      <c r="Z983" s="1"/>
      <c r="AA983" s="1"/>
      <c r="AB983" s="1"/>
      <c r="AC983" s="1"/>
    </row>
    <row r="984" spans="1:29" ht="13.5" customHeight="1" x14ac:dyDescent="0.2">
      <c r="A984" s="4"/>
      <c r="B984" s="1"/>
      <c r="C984" s="5"/>
      <c r="D984" s="1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"/>
      <c r="Z984" s="1"/>
      <c r="AA984" s="1"/>
      <c r="AB984" s="1"/>
      <c r="AC984" s="1"/>
    </row>
    <row r="985" spans="1:29" ht="13.5" customHeight="1" x14ac:dyDescent="0.2">
      <c r="A985" s="4"/>
      <c r="B985" s="1"/>
      <c r="C985" s="5"/>
      <c r="D985" s="1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"/>
      <c r="Z985" s="1"/>
      <c r="AA985" s="1"/>
      <c r="AB985" s="1"/>
      <c r="AC985" s="1"/>
    </row>
    <row r="986" spans="1:29" ht="13.5" customHeight="1" x14ac:dyDescent="0.2">
      <c r="A986" s="4"/>
      <c r="B986" s="1"/>
      <c r="C986" s="5"/>
      <c r="D986" s="1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"/>
      <c r="Z986" s="1"/>
      <c r="AA986" s="1"/>
      <c r="AB986" s="1"/>
      <c r="AC986" s="1"/>
    </row>
    <row r="987" spans="1:29" ht="13.5" customHeight="1" x14ac:dyDescent="0.2">
      <c r="A987" s="4"/>
      <c r="B987" s="1"/>
      <c r="C987" s="5"/>
      <c r="D987" s="1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"/>
      <c r="Z987" s="1"/>
      <c r="AA987" s="1"/>
      <c r="AB987" s="1"/>
      <c r="AC987" s="1"/>
    </row>
    <row r="988" spans="1:29" ht="13.5" customHeight="1" x14ac:dyDescent="0.2">
      <c r="A988" s="4"/>
      <c r="B988" s="1"/>
      <c r="C988" s="5"/>
      <c r="D988" s="1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"/>
      <c r="Z988" s="1"/>
      <c r="AA988" s="1"/>
      <c r="AB988" s="1"/>
      <c r="AC988" s="1"/>
    </row>
    <row r="989" spans="1:29" ht="13.5" customHeight="1" x14ac:dyDescent="0.2">
      <c r="A989" s="4"/>
      <c r="B989" s="1"/>
      <c r="C989" s="5"/>
      <c r="D989" s="1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"/>
      <c r="Z989" s="1"/>
      <c r="AA989" s="1"/>
      <c r="AB989" s="1"/>
      <c r="AC989" s="1"/>
    </row>
    <row r="990" spans="1:29" ht="13.5" customHeight="1" x14ac:dyDescent="0.2">
      <c r="A990" s="4"/>
      <c r="B990" s="1"/>
      <c r="C990" s="5"/>
      <c r="D990" s="1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"/>
      <c r="Z990" s="1"/>
      <c r="AA990" s="1"/>
      <c r="AB990" s="1"/>
      <c r="AC990" s="1"/>
    </row>
    <row r="991" spans="1:29" ht="13.5" customHeight="1" x14ac:dyDescent="0.2">
      <c r="A991" s="4"/>
      <c r="B991" s="1"/>
      <c r="C991" s="5"/>
      <c r="D991" s="1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"/>
      <c r="Z991" s="1"/>
      <c r="AA991" s="1"/>
      <c r="AB991" s="1"/>
      <c r="AC991" s="1"/>
    </row>
    <row r="992" spans="1:29" ht="13.5" customHeight="1" x14ac:dyDescent="0.2">
      <c r="A992" s="4"/>
      <c r="B992" s="1"/>
      <c r="C992" s="5"/>
      <c r="D992" s="1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"/>
      <c r="Z992" s="1"/>
      <c r="AA992" s="1"/>
      <c r="AB992" s="1"/>
      <c r="AC992" s="1"/>
    </row>
    <row r="993" spans="1:29" ht="13.5" customHeight="1" x14ac:dyDescent="0.2">
      <c r="A993" s="4"/>
      <c r="B993" s="1"/>
      <c r="C993" s="5"/>
      <c r="D993" s="1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"/>
      <c r="Z993" s="1"/>
      <c r="AA993" s="1"/>
      <c r="AB993" s="1"/>
      <c r="AC993" s="1"/>
    </row>
    <row r="994" spans="1:29" ht="13.5" customHeight="1" x14ac:dyDescent="0.2">
      <c r="A994" s="4"/>
      <c r="B994" s="1"/>
      <c r="C994" s="5"/>
      <c r="D994" s="1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"/>
      <c r="Z994" s="1"/>
      <c r="AA994" s="1"/>
      <c r="AB994" s="1"/>
      <c r="AC994" s="1"/>
    </row>
    <row r="995" spans="1:29" ht="13.5" customHeight="1" x14ac:dyDescent="0.2">
      <c r="A995" s="4"/>
      <c r="B995" s="1"/>
      <c r="C995" s="5"/>
      <c r="D995" s="1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"/>
      <c r="Z995" s="1"/>
      <c r="AA995" s="1"/>
      <c r="AB995" s="1"/>
      <c r="AC995" s="1"/>
    </row>
    <row r="996" spans="1:29" ht="13.5" customHeight="1" x14ac:dyDescent="0.2">
      <c r="A996" s="4"/>
      <c r="B996" s="1"/>
      <c r="C996" s="5"/>
      <c r="D996" s="1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"/>
      <c r="Z996" s="1"/>
      <c r="AA996" s="1"/>
      <c r="AB996" s="1"/>
      <c r="AC996" s="1"/>
    </row>
    <row r="997" spans="1:29" ht="13.5" customHeight="1" x14ac:dyDescent="0.2">
      <c r="A997" s="4"/>
      <c r="B997" s="1"/>
      <c r="C997" s="5"/>
      <c r="D997" s="1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"/>
      <c r="Z997" s="1"/>
      <c r="AA997" s="1"/>
      <c r="AB997" s="1"/>
      <c r="AC997" s="1"/>
    </row>
    <row r="998" spans="1:29" ht="13.5" customHeight="1" x14ac:dyDescent="0.2">
      <c r="A998" s="4"/>
      <c r="B998" s="1"/>
      <c r="C998" s="5"/>
      <c r="D998" s="1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"/>
      <c r="Z998" s="1"/>
      <c r="AA998" s="1"/>
      <c r="AB998" s="1"/>
      <c r="AC998" s="1"/>
    </row>
    <row r="999" spans="1:29" ht="13.5" customHeight="1" x14ac:dyDescent="0.2">
      <c r="A999" s="4"/>
      <c r="B999" s="1"/>
      <c r="C999" s="5"/>
      <c r="D999" s="1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"/>
      <c r="Z999" s="1"/>
      <c r="AA999" s="1"/>
      <c r="AB999" s="1"/>
      <c r="AC999" s="1"/>
    </row>
    <row r="1000" spans="1:29" ht="13.5" customHeight="1" x14ac:dyDescent="0.2">
      <c r="A1000" s="4"/>
      <c r="B1000" s="1"/>
      <c r="C1000" s="5"/>
      <c r="D1000" s="1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"/>
      <c r="Z1000" s="1"/>
      <c r="AA1000" s="1"/>
      <c r="AB1000" s="1"/>
      <c r="AC1000" s="1"/>
    </row>
  </sheetData>
  <mergeCells count="44">
    <mergeCell ref="A97:L97"/>
    <mergeCell ref="A101:G101"/>
    <mergeCell ref="A102:G102"/>
    <mergeCell ref="H102:I102"/>
    <mergeCell ref="A103:G103"/>
    <mergeCell ref="H103:I103"/>
    <mergeCell ref="A98:G98"/>
    <mergeCell ref="H98:I98"/>
    <mergeCell ref="A99:G99"/>
    <mergeCell ref="H99:I99"/>
    <mergeCell ref="A100:G100"/>
    <mergeCell ref="H100:I100"/>
    <mergeCell ref="H101:I101"/>
    <mergeCell ref="A78:B78"/>
    <mergeCell ref="A93:B93"/>
    <mergeCell ref="A96:B96"/>
    <mergeCell ref="A20:B20"/>
    <mergeCell ref="A27:B27"/>
    <mergeCell ref="A34:B34"/>
    <mergeCell ref="A41:B41"/>
    <mergeCell ref="A48:B48"/>
    <mergeCell ref="A56:B56"/>
    <mergeCell ref="A63:B63"/>
    <mergeCell ref="A65:I65"/>
    <mergeCell ref="A72:I72"/>
    <mergeCell ref="A79:I79"/>
    <mergeCell ref="A80:I80"/>
    <mergeCell ref="A87:I87"/>
    <mergeCell ref="A94:I94"/>
    <mergeCell ref="A49:I49"/>
    <mergeCell ref="A50:I50"/>
    <mergeCell ref="A57:I57"/>
    <mergeCell ref="A64:I64"/>
    <mergeCell ref="A71:B71"/>
    <mergeCell ref="A14:I14"/>
    <mergeCell ref="A21:I21"/>
    <mergeCell ref="A28:I28"/>
    <mergeCell ref="A35:I35"/>
    <mergeCell ref="A42:I42"/>
    <mergeCell ref="A1:G1"/>
    <mergeCell ref="A2:B2"/>
    <mergeCell ref="E3:I4"/>
    <mergeCell ref="A7:I7"/>
    <mergeCell ref="A13:B13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6699"/>
    <pageSetUpPr fitToPage="1"/>
  </sheetPr>
  <dimension ref="A1:DG448"/>
  <sheetViews>
    <sheetView tabSelected="1" topLeftCell="A61" workbookViewId="0">
      <selection activeCell="AE76" sqref="AE76"/>
    </sheetView>
  </sheetViews>
  <sheetFormatPr defaultColWidth="12.7109375" defaultRowHeight="15" customHeight="1" x14ac:dyDescent="0.2"/>
  <cols>
    <col min="1" max="1" width="6.7109375" customWidth="1"/>
    <col min="2" max="2" width="48.42578125" customWidth="1"/>
    <col min="3" max="3" width="25.42578125" customWidth="1"/>
    <col min="4" max="4" width="5.42578125" customWidth="1"/>
    <col min="5" max="5" width="5" customWidth="1"/>
    <col min="6" max="23" width="5" style="219" customWidth="1"/>
    <col min="24" max="24" width="7.42578125" customWidth="1"/>
    <col min="25" max="25" width="12.42578125" customWidth="1"/>
    <col min="26" max="26" width="9.7109375" customWidth="1"/>
    <col min="27" max="27" width="12" style="352" customWidth="1"/>
    <col min="28" max="28" width="7.42578125" style="359" customWidth="1"/>
    <col min="29" max="44" width="9.140625" customWidth="1"/>
  </cols>
  <sheetData>
    <row r="1" spans="1:44" s="219" customFormat="1" ht="15" customHeight="1" x14ac:dyDescent="0.25">
      <c r="C1" s="486" t="s">
        <v>181</v>
      </c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369"/>
      <c r="X1" s="369"/>
      <c r="Y1" s="369"/>
      <c r="Z1" s="369"/>
      <c r="AA1" s="411"/>
      <c r="AB1" s="412"/>
      <c r="AC1" s="369"/>
      <c r="AD1" s="369"/>
      <c r="AE1" s="369"/>
      <c r="AF1" s="369"/>
    </row>
    <row r="2" spans="1:44" s="362" customFormat="1" ht="15" customHeight="1" x14ac:dyDescent="0.2">
      <c r="A2" s="360" t="s">
        <v>182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44" s="362" customFormat="1" ht="15" customHeight="1" x14ac:dyDescent="0.2">
      <c r="A3" s="360" t="s">
        <v>183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44" s="362" customFormat="1" ht="15" customHeight="1" x14ac:dyDescent="0.2">
      <c r="A4" s="360" t="s">
        <v>184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</row>
    <row r="5" spans="1:44" s="362" customFormat="1" ht="15" customHeight="1" x14ac:dyDescent="0.2">
      <c r="A5" s="361" t="s">
        <v>185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</row>
    <row r="6" spans="1:44" s="362" customFormat="1" ht="15" customHeight="1" x14ac:dyDescent="0.2">
      <c r="A6" s="360" t="s">
        <v>186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</row>
    <row r="7" spans="1:44" s="362" customFormat="1" ht="15" customHeight="1" thickBot="1" x14ac:dyDescent="0.25">
      <c r="A7" s="360" t="s">
        <v>187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</row>
    <row r="8" spans="1:44" s="362" customFormat="1" ht="15" customHeight="1" thickTop="1" thickBot="1" x14ac:dyDescent="0.25">
      <c r="A8" s="361" t="s">
        <v>188</v>
      </c>
      <c r="B8" s="361"/>
      <c r="C8" s="361"/>
      <c r="D8" s="361"/>
      <c r="E8" s="361"/>
      <c r="F8" s="361"/>
      <c r="G8" s="361"/>
      <c r="H8" s="508" t="s">
        <v>2</v>
      </c>
      <c r="I8" s="509"/>
      <c r="J8" s="509"/>
      <c r="K8" s="509"/>
      <c r="L8" s="509"/>
      <c r="M8" s="509"/>
      <c r="N8" s="509"/>
      <c r="O8" s="510"/>
      <c r="P8" s="490" t="s">
        <v>3</v>
      </c>
      <c r="Q8" s="491"/>
      <c r="R8" s="491"/>
      <c r="S8" s="491"/>
      <c r="T8" s="492" t="s">
        <v>4</v>
      </c>
      <c r="U8" s="492"/>
      <c r="V8" s="492"/>
      <c r="W8" s="492"/>
    </row>
    <row r="9" spans="1:44" ht="16.5" customHeight="1" thickTop="1" thickBot="1" x14ac:dyDescent="0.25">
      <c r="A9" s="4"/>
      <c r="B9" s="138"/>
      <c r="C9" s="139"/>
      <c r="D9" s="5"/>
      <c r="E9" s="1"/>
      <c r="F9" s="1"/>
      <c r="G9" s="1"/>
      <c r="H9" s="511"/>
      <c r="I9" s="512"/>
      <c r="J9" s="512"/>
      <c r="K9" s="512"/>
      <c r="L9" s="512"/>
      <c r="M9" s="512"/>
      <c r="N9" s="512"/>
      <c r="O9" s="513"/>
      <c r="P9" s="337" t="s">
        <v>7</v>
      </c>
      <c r="Q9" s="337"/>
      <c r="R9" s="337" t="s">
        <v>8</v>
      </c>
      <c r="S9" s="337"/>
      <c r="T9" s="422" t="s">
        <v>9</v>
      </c>
      <c r="U9" s="422"/>
      <c r="V9" s="423" t="s">
        <v>10</v>
      </c>
      <c r="W9" s="424"/>
      <c r="X9" s="340"/>
      <c r="Y9" s="340"/>
      <c r="Z9" s="340"/>
      <c r="AA9" s="340"/>
      <c r="AB9" s="340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7.5" customHeight="1" thickTop="1" thickBot="1" x14ac:dyDescent="0.25">
      <c r="A10" s="7" t="s">
        <v>13</v>
      </c>
      <c r="B10" s="7" t="s">
        <v>14</v>
      </c>
      <c r="C10" s="8" t="s">
        <v>15</v>
      </c>
      <c r="D10" s="9" t="s">
        <v>2</v>
      </c>
      <c r="E10" s="9" t="s">
        <v>16</v>
      </c>
      <c r="F10" s="231" t="s">
        <v>17</v>
      </c>
      <c r="G10" s="231" t="s">
        <v>18</v>
      </c>
      <c r="H10" s="231" t="s">
        <v>19</v>
      </c>
      <c r="I10" s="232" t="s">
        <v>170</v>
      </c>
      <c r="J10" s="233" t="s">
        <v>171</v>
      </c>
      <c r="K10" s="233" t="s">
        <v>172</v>
      </c>
      <c r="L10" s="233" t="s">
        <v>173</v>
      </c>
      <c r="M10" s="233" t="s">
        <v>174</v>
      </c>
      <c r="N10" s="231" t="s">
        <v>175</v>
      </c>
      <c r="O10" s="234" t="s">
        <v>176</v>
      </c>
      <c r="P10" s="232" t="s">
        <v>27</v>
      </c>
      <c r="Q10" s="235" t="s">
        <v>28</v>
      </c>
      <c r="R10" s="232" t="s">
        <v>27</v>
      </c>
      <c r="S10" s="235" t="s">
        <v>28</v>
      </c>
      <c r="T10" s="232" t="s">
        <v>27</v>
      </c>
      <c r="U10" s="235" t="s">
        <v>28</v>
      </c>
      <c r="V10" s="232" t="s">
        <v>27</v>
      </c>
      <c r="W10" s="420" t="s">
        <v>28</v>
      </c>
      <c r="X10" s="416" t="s">
        <v>29</v>
      </c>
      <c r="Y10" s="417" t="s">
        <v>60</v>
      </c>
      <c r="Z10" s="417" t="s">
        <v>31</v>
      </c>
      <c r="AA10" s="418" t="s">
        <v>32</v>
      </c>
      <c r="AB10" s="419" t="s">
        <v>33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</row>
    <row r="11" spans="1:44" ht="15" customHeight="1" thickTop="1" thickBot="1" x14ac:dyDescent="0.25">
      <c r="A11" s="18">
        <v>1</v>
      </c>
      <c r="B11" s="140">
        <v>2</v>
      </c>
      <c r="C11" s="140">
        <v>3</v>
      </c>
      <c r="D11" s="18">
        <v>4</v>
      </c>
      <c r="E11" s="140">
        <v>5</v>
      </c>
      <c r="F11" s="140">
        <v>6</v>
      </c>
      <c r="G11" s="18">
        <v>7</v>
      </c>
      <c r="H11" s="140">
        <v>8</v>
      </c>
      <c r="I11" s="140">
        <v>9</v>
      </c>
      <c r="J11" s="18">
        <v>10</v>
      </c>
      <c r="K11" s="140">
        <v>11</v>
      </c>
      <c r="L11" s="140">
        <v>12</v>
      </c>
      <c r="M11" s="18">
        <v>13</v>
      </c>
      <c r="N11" s="140">
        <v>14</v>
      </c>
      <c r="O11" s="140">
        <v>15</v>
      </c>
      <c r="P11" s="18">
        <v>16</v>
      </c>
      <c r="Q11" s="140">
        <v>17</v>
      </c>
      <c r="R11" s="140">
        <v>18</v>
      </c>
      <c r="S11" s="18">
        <v>19</v>
      </c>
      <c r="T11" s="140">
        <v>20</v>
      </c>
      <c r="U11" s="140">
        <v>21</v>
      </c>
      <c r="V11" s="18">
        <v>22</v>
      </c>
      <c r="W11" s="140">
        <v>23</v>
      </c>
      <c r="X11" s="413">
        <v>24</v>
      </c>
      <c r="Y11" s="100">
        <v>25</v>
      </c>
      <c r="Z11" s="413">
        <v>26</v>
      </c>
      <c r="AA11" s="414">
        <v>27</v>
      </c>
      <c r="AB11" s="415">
        <v>28</v>
      </c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6.5" customHeight="1" thickTop="1" thickBot="1" x14ac:dyDescent="0.25">
      <c r="A12" s="442" t="s">
        <v>62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ht="16.5" customHeight="1" thickTop="1" thickBot="1" x14ac:dyDescent="0.25">
      <c r="A13" s="149">
        <v>1</v>
      </c>
      <c r="B13" s="150" t="s">
        <v>63</v>
      </c>
      <c r="C13" s="151" t="s">
        <v>64</v>
      </c>
      <c r="D13" s="388">
        <v>24</v>
      </c>
      <c r="E13" s="229">
        <v>3</v>
      </c>
      <c r="F13" s="314" t="s">
        <v>177</v>
      </c>
      <c r="G13" s="315"/>
      <c r="H13" s="386">
        <f>SUM(I13:O13)</f>
        <v>24</v>
      </c>
      <c r="I13" s="393">
        <f t="shared" ref="I13:I23" si="0">P13+R13+T13+V13</f>
        <v>8</v>
      </c>
      <c r="J13" s="240">
        <v>16</v>
      </c>
      <c r="K13" s="242"/>
      <c r="L13" s="242"/>
      <c r="M13" s="242"/>
      <c r="N13" s="242"/>
      <c r="O13" s="242"/>
      <c r="P13" s="243">
        <v>8</v>
      </c>
      <c r="Q13" s="244">
        <v>16</v>
      </c>
      <c r="R13" s="245"/>
      <c r="S13" s="246"/>
      <c r="T13" s="245"/>
      <c r="U13" s="246"/>
      <c r="V13" s="245"/>
      <c r="W13" s="247"/>
      <c r="X13" s="154"/>
      <c r="Y13" s="199">
        <v>1.2362</v>
      </c>
      <c r="Z13" s="154"/>
      <c r="AA13" s="341">
        <v>4</v>
      </c>
      <c r="AB13" s="354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.5" customHeight="1" thickTop="1" thickBot="1" x14ac:dyDescent="0.25">
      <c r="A14" s="149">
        <v>2</v>
      </c>
      <c r="B14" s="150" t="s">
        <v>65</v>
      </c>
      <c r="C14" s="151" t="s">
        <v>66</v>
      </c>
      <c r="D14" s="152">
        <v>8</v>
      </c>
      <c r="E14" s="153">
        <v>2</v>
      </c>
      <c r="F14" s="389" t="s">
        <v>178</v>
      </c>
      <c r="G14" s="390"/>
      <c r="H14" s="279">
        <f t="shared" ref="H14:H23" si="1">SUM(I14:O14)</f>
        <v>8</v>
      </c>
      <c r="I14" s="391">
        <f t="shared" si="0"/>
        <v>8</v>
      </c>
      <c r="J14" s="392"/>
      <c r="K14" s="241"/>
      <c r="L14" s="242"/>
      <c r="M14" s="242"/>
      <c r="N14" s="242"/>
      <c r="O14" s="242"/>
      <c r="P14" s="243"/>
      <c r="Q14" s="244"/>
      <c r="R14" s="245"/>
      <c r="S14" s="246"/>
      <c r="T14" s="245"/>
      <c r="U14" s="246"/>
      <c r="V14" s="245">
        <v>8</v>
      </c>
      <c r="W14" s="247"/>
      <c r="X14" s="156"/>
      <c r="Y14" s="203">
        <v>0.45916000000000001</v>
      </c>
      <c r="Z14" s="154"/>
      <c r="AA14" s="342"/>
      <c r="AB14" s="354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.5" customHeight="1" thickTop="1" thickBot="1" x14ac:dyDescent="0.25">
      <c r="A15" s="149">
        <v>3</v>
      </c>
      <c r="B15" s="158" t="s">
        <v>67</v>
      </c>
      <c r="C15" s="159" t="s">
        <v>68</v>
      </c>
      <c r="D15" s="160">
        <v>16</v>
      </c>
      <c r="E15" s="153">
        <v>3</v>
      </c>
      <c r="F15" s="248" t="s">
        <v>177</v>
      </c>
      <c r="G15" s="249"/>
      <c r="H15" s="238">
        <f t="shared" si="1"/>
        <v>16</v>
      </c>
      <c r="I15" s="239">
        <f t="shared" si="0"/>
        <v>8</v>
      </c>
      <c r="J15" s="250">
        <v>8</v>
      </c>
      <c r="K15" s="242"/>
      <c r="L15" s="250"/>
      <c r="M15" s="250"/>
      <c r="N15" s="250"/>
      <c r="O15" s="250"/>
      <c r="P15" s="251">
        <v>8</v>
      </c>
      <c r="Q15" s="252">
        <v>8</v>
      </c>
      <c r="R15" s="253"/>
      <c r="S15" s="254"/>
      <c r="T15" s="253"/>
      <c r="U15" s="254"/>
      <c r="V15" s="253"/>
      <c r="W15" s="255"/>
      <c r="X15" s="156"/>
      <c r="Y15" s="218">
        <v>0.84767999999999999</v>
      </c>
      <c r="Z15" s="154"/>
      <c r="AA15" s="343"/>
      <c r="AB15" s="35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.5" customHeight="1" thickTop="1" thickBot="1" x14ac:dyDescent="0.25">
      <c r="A16" s="149">
        <v>4</v>
      </c>
      <c r="B16" s="158" t="s">
        <v>69</v>
      </c>
      <c r="C16" s="159" t="s">
        <v>70</v>
      </c>
      <c r="D16" s="160">
        <v>16</v>
      </c>
      <c r="E16" s="153">
        <v>3</v>
      </c>
      <c r="F16" s="248"/>
      <c r="G16" s="249" t="s">
        <v>179</v>
      </c>
      <c r="H16" s="238">
        <f t="shared" si="1"/>
        <v>16</v>
      </c>
      <c r="I16" s="239">
        <f t="shared" si="0"/>
        <v>0</v>
      </c>
      <c r="J16" s="250">
        <v>16</v>
      </c>
      <c r="K16" s="242"/>
      <c r="L16" s="250"/>
      <c r="M16" s="250"/>
      <c r="N16" s="250"/>
      <c r="O16" s="250"/>
      <c r="P16" s="251"/>
      <c r="Q16" s="252"/>
      <c r="R16" s="253"/>
      <c r="S16" s="254">
        <v>16</v>
      </c>
      <c r="T16" s="253"/>
      <c r="U16" s="254"/>
      <c r="V16" s="253"/>
      <c r="W16" s="255"/>
      <c r="X16" s="156"/>
      <c r="Y16" s="218">
        <v>0.84767999999999999</v>
      </c>
      <c r="Z16" s="154"/>
      <c r="AA16" s="343">
        <v>3</v>
      </c>
      <c r="AB16" s="35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.5" customHeight="1" thickTop="1" thickBot="1" x14ac:dyDescent="0.25">
      <c r="A17" s="149">
        <v>5</v>
      </c>
      <c r="B17" s="158" t="s">
        <v>71</v>
      </c>
      <c r="C17" s="159" t="s">
        <v>72</v>
      </c>
      <c r="D17" s="160">
        <v>16</v>
      </c>
      <c r="E17" s="153">
        <v>3</v>
      </c>
      <c r="F17" s="248" t="s">
        <v>179</v>
      </c>
      <c r="G17" s="249"/>
      <c r="H17" s="238">
        <f t="shared" si="1"/>
        <v>16</v>
      </c>
      <c r="I17" s="239">
        <f t="shared" si="0"/>
        <v>8</v>
      </c>
      <c r="J17" s="250">
        <v>8</v>
      </c>
      <c r="K17" s="250"/>
      <c r="L17" s="250"/>
      <c r="M17" s="250"/>
      <c r="N17" s="250"/>
      <c r="O17" s="250"/>
      <c r="P17" s="251"/>
      <c r="Q17" s="252"/>
      <c r="R17" s="253">
        <v>8</v>
      </c>
      <c r="S17" s="254">
        <v>8</v>
      </c>
      <c r="T17" s="253"/>
      <c r="U17" s="254"/>
      <c r="V17" s="253"/>
      <c r="W17" s="255"/>
      <c r="X17" s="156"/>
      <c r="Y17" s="218">
        <v>0.84767999999999999</v>
      </c>
      <c r="Z17" s="154"/>
      <c r="AA17" s="343">
        <v>3</v>
      </c>
      <c r="AB17" s="35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.5" customHeight="1" thickTop="1" thickBot="1" x14ac:dyDescent="0.25">
      <c r="A18" s="149">
        <v>6</v>
      </c>
      <c r="B18" s="158" t="s">
        <v>73</v>
      </c>
      <c r="C18" s="159" t="s">
        <v>74</v>
      </c>
      <c r="D18" s="221">
        <v>6</v>
      </c>
      <c r="E18" s="153">
        <v>1</v>
      </c>
      <c r="F18" s="248"/>
      <c r="G18" s="256" t="s">
        <v>177</v>
      </c>
      <c r="H18" s="238">
        <f t="shared" si="1"/>
        <v>6</v>
      </c>
      <c r="I18" s="239">
        <f t="shared" si="0"/>
        <v>6</v>
      </c>
      <c r="J18" s="257"/>
      <c r="K18" s="250"/>
      <c r="L18" s="250"/>
      <c r="M18" s="250"/>
      <c r="N18" s="250"/>
      <c r="O18" s="250"/>
      <c r="P18" s="251">
        <v>6</v>
      </c>
      <c r="Q18" s="252"/>
      <c r="R18" s="253"/>
      <c r="S18" s="254"/>
      <c r="T18" s="253"/>
      <c r="U18" s="254"/>
      <c r="V18" s="253"/>
      <c r="W18" s="255"/>
      <c r="X18" s="161"/>
      <c r="Y18" s="218">
        <v>0.35320000000000001</v>
      </c>
      <c r="Z18" s="154"/>
      <c r="AA18" s="343"/>
      <c r="AB18" s="35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24" customHeight="1" thickTop="1" thickBot="1" x14ac:dyDescent="0.25">
      <c r="A19" s="149" t="s">
        <v>75</v>
      </c>
      <c r="B19" s="158" t="s">
        <v>76</v>
      </c>
      <c r="C19" s="163" t="s">
        <v>77</v>
      </c>
      <c r="D19" s="221">
        <v>15</v>
      </c>
      <c r="E19" s="153">
        <v>2</v>
      </c>
      <c r="F19" s="248"/>
      <c r="G19" s="249" t="s">
        <v>177</v>
      </c>
      <c r="H19" s="238">
        <f t="shared" si="1"/>
        <v>15</v>
      </c>
      <c r="I19" s="239">
        <f t="shared" si="0"/>
        <v>0</v>
      </c>
      <c r="J19" s="250"/>
      <c r="K19" s="242"/>
      <c r="L19" s="250"/>
      <c r="M19" s="250">
        <v>15</v>
      </c>
      <c r="N19" s="250"/>
      <c r="O19" s="250"/>
      <c r="P19" s="258"/>
      <c r="Q19" s="259">
        <v>15</v>
      </c>
      <c r="R19" s="260"/>
      <c r="S19" s="261"/>
      <c r="T19" s="260"/>
      <c r="U19" s="261"/>
      <c r="V19" s="253"/>
      <c r="W19" s="255"/>
      <c r="X19" s="161"/>
      <c r="Y19" s="218">
        <v>0.74171999999999993</v>
      </c>
      <c r="Z19" s="154"/>
      <c r="AA19" s="343"/>
      <c r="AB19" s="35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.5" customHeight="1" thickTop="1" thickBot="1" x14ac:dyDescent="0.25">
      <c r="A20" s="149" t="s">
        <v>78</v>
      </c>
      <c r="B20" s="158" t="s">
        <v>79</v>
      </c>
      <c r="C20" s="163" t="s">
        <v>80</v>
      </c>
      <c r="D20" s="160">
        <v>15</v>
      </c>
      <c r="E20" s="153">
        <v>2</v>
      </c>
      <c r="F20" s="248" t="s">
        <v>179</v>
      </c>
      <c r="G20" s="249"/>
      <c r="H20" s="238">
        <f t="shared" si="1"/>
        <v>15</v>
      </c>
      <c r="I20" s="239">
        <f t="shared" si="0"/>
        <v>0</v>
      </c>
      <c r="J20" s="250"/>
      <c r="K20" s="242"/>
      <c r="L20" s="250"/>
      <c r="M20" s="250">
        <v>15</v>
      </c>
      <c r="N20" s="250"/>
      <c r="O20" s="250"/>
      <c r="P20" s="258"/>
      <c r="Q20" s="259"/>
      <c r="R20" s="260"/>
      <c r="S20" s="261">
        <v>15</v>
      </c>
      <c r="T20" s="260"/>
      <c r="U20" s="261"/>
      <c r="V20" s="253"/>
      <c r="W20" s="255"/>
      <c r="X20" s="161"/>
      <c r="Y20" s="218">
        <v>0.74171999999999993</v>
      </c>
      <c r="Z20" s="154"/>
      <c r="AA20" s="343"/>
      <c r="AB20" s="35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.5" customHeight="1" thickTop="1" thickBot="1" x14ac:dyDescent="0.25">
      <c r="A21" s="149" t="s">
        <v>81</v>
      </c>
      <c r="B21" s="158" t="s">
        <v>82</v>
      </c>
      <c r="C21" s="163" t="s">
        <v>83</v>
      </c>
      <c r="D21" s="160">
        <v>15</v>
      </c>
      <c r="E21" s="153">
        <v>3</v>
      </c>
      <c r="F21" s="248"/>
      <c r="G21" s="249" t="s">
        <v>180</v>
      </c>
      <c r="H21" s="238">
        <f t="shared" si="1"/>
        <v>15</v>
      </c>
      <c r="I21" s="239">
        <f t="shared" si="0"/>
        <v>0</v>
      </c>
      <c r="J21" s="250">
        <v>15</v>
      </c>
      <c r="K21" s="242"/>
      <c r="L21" s="250"/>
      <c r="M21" s="250"/>
      <c r="N21" s="250"/>
      <c r="O21" s="250"/>
      <c r="P21" s="258"/>
      <c r="Q21" s="259"/>
      <c r="R21" s="260"/>
      <c r="S21" s="261"/>
      <c r="T21" s="260"/>
      <c r="U21" s="261">
        <v>15</v>
      </c>
      <c r="V21" s="253"/>
      <c r="W21" s="255"/>
      <c r="X21" s="161"/>
      <c r="Y21" s="218">
        <v>0.74171999999999993</v>
      </c>
      <c r="Z21" s="154"/>
      <c r="AA21" s="343"/>
      <c r="AB21" s="354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.5" customHeight="1" thickTop="1" thickBot="1" x14ac:dyDescent="0.25">
      <c r="A22" s="149">
        <v>8</v>
      </c>
      <c r="B22" s="158" t="s">
        <v>84</v>
      </c>
      <c r="C22" s="159" t="s">
        <v>85</v>
      </c>
      <c r="D22" s="220">
        <v>8</v>
      </c>
      <c r="E22" s="153">
        <v>2</v>
      </c>
      <c r="F22" s="248"/>
      <c r="G22" s="249" t="s">
        <v>177</v>
      </c>
      <c r="H22" s="238">
        <f t="shared" si="1"/>
        <v>8</v>
      </c>
      <c r="I22" s="239">
        <f t="shared" si="0"/>
        <v>0</v>
      </c>
      <c r="J22" s="250">
        <v>8</v>
      </c>
      <c r="K22" s="242"/>
      <c r="L22" s="250"/>
      <c r="M22" s="250"/>
      <c r="N22" s="250"/>
      <c r="O22" s="250"/>
      <c r="P22" s="258"/>
      <c r="Q22" s="252">
        <v>8</v>
      </c>
      <c r="R22" s="253"/>
      <c r="S22" s="254"/>
      <c r="T22" s="253"/>
      <c r="U22" s="254"/>
      <c r="V22" s="253"/>
      <c r="W22" s="255"/>
      <c r="X22" s="164"/>
      <c r="Y22" s="218">
        <v>0.52979999999999994</v>
      </c>
      <c r="Z22" s="154"/>
      <c r="AA22" s="343"/>
      <c r="AB22" s="354"/>
      <c r="AC22" s="1"/>
      <c r="AD22" s="1"/>
      <c r="AE22" s="5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.5" customHeight="1" thickTop="1" thickBot="1" x14ac:dyDescent="0.25">
      <c r="A23" s="149">
        <v>9</v>
      </c>
      <c r="B23" s="158" t="s">
        <v>86</v>
      </c>
      <c r="C23" s="159" t="s">
        <v>87</v>
      </c>
      <c r="D23" s="165">
        <v>8</v>
      </c>
      <c r="E23" s="166">
        <v>2</v>
      </c>
      <c r="F23" s="256"/>
      <c r="G23" s="262" t="s">
        <v>179</v>
      </c>
      <c r="H23" s="238">
        <f t="shared" si="1"/>
        <v>8</v>
      </c>
      <c r="I23" s="239">
        <f t="shared" si="0"/>
        <v>0</v>
      </c>
      <c r="J23" s="257">
        <v>8</v>
      </c>
      <c r="K23" s="240"/>
      <c r="L23" s="257"/>
      <c r="M23" s="257"/>
      <c r="N23" s="257"/>
      <c r="O23" s="257"/>
      <c r="P23" s="263"/>
      <c r="Q23" s="259"/>
      <c r="R23" s="260"/>
      <c r="S23" s="261">
        <v>8</v>
      </c>
      <c r="T23" s="260"/>
      <c r="U23" s="261"/>
      <c r="V23" s="260"/>
      <c r="W23" s="285"/>
      <c r="X23" s="354"/>
      <c r="Y23" s="394">
        <v>0.52979999999999994</v>
      </c>
      <c r="Z23" s="154"/>
      <c r="AA23" s="343"/>
      <c r="AB23" s="354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.5" customHeight="1" thickTop="1" thickBot="1" x14ac:dyDescent="0.25">
      <c r="A24" s="495" t="s">
        <v>19</v>
      </c>
      <c r="B24" s="439"/>
      <c r="C24" s="168"/>
      <c r="D24" s="170">
        <f>SUM(D13:D23)</f>
        <v>147</v>
      </c>
      <c r="E24" s="170">
        <f t="shared" ref="E24:AB24" si="2">SUM(E13:E23)</f>
        <v>26</v>
      </c>
      <c r="F24" s="264"/>
      <c r="G24" s="264"/>
      <c r="H24" s="265">
        <f>SUM(H13:H23)</f>
        <v>147</v>
      </c>
      <c r="I24" s="266">
        <f>SUM(I13:I23)</f>
        <v>38</v>
      </c>
      <c r="J24" s="267">
        <f t="shared" ref="J24:O24" si="3">SUM(J13:J23)</f>
        <v>79</v>
      </c>
      <c r="K24" s="267">
        <f t="shared" si="3"/>
        <v>0</v>
      </c>
      <c r="L24" s="267">
        <f t="shared" si="3"/>
        <v>0</v>
      </c>
      <c r="M24" s="267">
        <f t="shared" si="3"/>
        <v>30</v>
      </c>
      <c r="N24" s="267">
        <f>SUM(N13:N23)</f>
        <v>0</v>
      </c>
      <c r="O24" s="268">
        <f t="shared" si="3"/>
        <v>0</v>
      </c>
      <c r="P24" s="266">
        <f t="shared" ref="P24:W24" si="4">SUM(P13:P23)</f>
        <v>22</v>
      </c>
      <c r="Q24" s="268">
        <f t="shared" si="4"/>
        <v>47</v>
      </c>
      <c r="R24" s="266">
        <f t="shared" si="4"/>
        <v>8</v>
      </c>
      <c r="S24" s="268">
        <f t="shared" si="4"/>
        <v>47</v>
      </c>
      <c r="T24" s="266">
        <f t="shared" si="4"/>
        <v>0</v>
      </c>
      <c r="U24" s="269">
        <f t="shared" si="4"/>
        <v>15</v>
      </c>
      <c r="V24" s="266">
        <f t="shared" si="4"/>
        <v>8</v>
      </c>
      <c r="W24" s="395">
        <f t="shared" si="4"/>
        <v>0</v>
      </c>
      <c r="X24" s="396">
        <f t="shared" si="2"/>
        <v>0</v>
      </c>
      <c r="Y24" s="172">
        <f>SUM(Y13:Y23)</f>
        <v>7.87636</v>
      </c>
      <c r="Z24" s="173">
        <f t="shared" si="2"/>
        <v>0</v>
      </c>
      <c r="AA24" s="344">
        <f t="shared" si="2"/>
        <v>10</v>
      </c>
      <c r="AB24" s="355">
        <f t="shared" si="2"/>
        <v>0</v>
      </c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ht="16.5" customHeight="1" thickTop="1" thickBot="1" x14ac:dyDescent="0.25">
      <c r="A25" s="502" t="s">
        <v>88</v>
      </c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3"/>
      <c r="Z25" s="503"/>
      <c r="AA25" s="503"/>
      <c r="AB25" s="504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.5" customHeight="1" thickTop="1" thickBot="1" x14ac:dyDescent="0.25">
      <c r="A26" s="174">
        <v>10</v>
      </c>
      <c r="B26" s="150" t="s">
        <v>89</v>
      </c>
      <c r="C26" s="175" t="s">
        <v>156</v>
      </c>
      <c r="D26" s="431">
        <v>16</v>
      </c>
      <c r="E26" s="229">
        <v>2</v>
      </c>
      <c r="F26" s="432"/>
      <c r="G26" s="270" t="s">
        <v>177</v>
      </c>
      <c r="H26" s="537">
        <f>SUM(I26:O26)</f>
        <v>16</v>
      </c>
      <c r="I26" s="271"/>
      <c r="J26" s="271"/>
      <c r="K26" s="271">
        <v>16</v>
      </c>
      <c r="L26" s="272"/>
      <c r="M26" s="272"/>
      <c r="N26" s="272"/>
      <c r="O26" s="272"/>
      <c r="P26" s="273"/>
      <c r="Q26" s="274">
        <v>16</v>
      </c>
      <c r="R26" s="245"/>
      <c r="S26" s="246"/>
      <c r="T26" s="275"/>
      <c r="U26" s="276"/>
      <c r="V26" s="245"/>
      <c r="W26" s="246"/>
      <c r="X26" s="176"/>
      <c r="Y26" s="199">
        <v>0.84767999999999999</v>
      </c>
      <c r="Z26" s="529">
        <v>2</v>
      </c>
      <c r="AA26" s="341"/>
      <c r="AB26" s="354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.5" customHeight="1" thickBot="1" x14ac:dyDescent="0.25">
      <c r="A27" s="174">
        <v>11</v>
      </c>
      <c r="B27" s="177" t="s">
        <v>90</v>
      </c>
      <c r="C27" s="175" t="s">
        <v>91</v>
      </c>
      <c r="D27" s="222">
        <v>16</v>
      </c>
      <c r="E27" s="153">
        <v>3</v>
      </c>
      <c r="F27" s="277"/>
      <c r="G27" s="278" t="s">
        <v>179</v>
      </c>
      <c r="H27" s="279">
        <f>SUM(I27:O27)</f>
        <v>16</v>
      </c>
      <c r="I27" s="280">
        <v>16</v>
      </c>
      <c r="J27" s="272"/>
      <c r="K27" s="281"/>
      <c r="L27" s="272"/>
      <c r="M27" s="272"/>
      <c r="N27" s="272"/>
      <c r="O27" s="272"/>
      <c r="P27" s="245"/>
      <c r="Q27" s="246"/>
      <c r="R27" s="245">
        <v>16</v>
      </c>
      <c r="S27" s="246"/>
      <c r="T27" s="282"/>
      <c r="U27" s="283"/>
      <c r="V27" s="245"/>
      <c r="W27" s="246"/>
      <c r="X27" s="178"/>
      <c r="Y27" s="203">
        <v>0.98896000000000006</v>
      </c>
      <c r="Z27" s="530">
        <v>3</v>
      </c>
      <c r="AA27" s="341"/>
      <c r="AB27" s="354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.5" customHeight="1" thickTop="1" thickBot="1" x14ac:dyDescent="0.25">
      <c r="A28" s="495" t="s">
        <v>19</v>
      </c>
      <c r="B28" s="439"/>
      <c r="C28" s="179"/>
      <c r="D28" s="170">
        <f>SUM(D26:D27)</f>
        <v>32</v>
      </c>
      <c r="E28" s="169">
        <f t="shared" ref="E28:AB28" si="5">SUM(E26:E27)</f>
        <v>5</v>
      </c>
      <c r="F28" s="284"/>
      <c r="G28" s="284"/>
      <c r="H28" s="265">
        <f>SUM(H26:H27)</f>
        <v>32</v>
      </c>
      <c r="I28" s="265">
        <f t="shared" ref="I28:W28" si="6">SUM(I26:I27)</f>
        <v>16</v>
      </c>
      <c r="J28" s="265">
        <f t="shared" si="6"/>
        <v>0</v>
      </c>
      <c r="K28" s="265">
        <f t="shared" si="6"/>
        <v>16</v>
      </c>
      <c r="L28" s="265">
        <f t="shared" si="6"/>
        <v>0</v>
      </c>
      <c r="M28" s="265">
        <f t="shared" si="6"/>
        <v>0</v>
      </c>
      <c r="N28" s="265">
        <f t="shared" si="6"/>
        <v>0</v>
      </c>
      <c r="O28" s="265">
        <f t="shared" si="6"/>
        <v>0</v>
      </c>
      <c r="P28" s="265">
        <f t="shared" si="6"/>
        <v>0</v>
      </c>
      <c r="Q28" s="265">
        <f t="shared" si="6"/>
        <v>16</v>
      </c>
      <c r="R28" s="265">
        <f t="shared" si="6"/>
        <v>16</v>
      </c>
      <c r="S28" s="265">
        <f t="shared" si="6"/>
        <v>0</v>
      </c>
      <c r="T28" s="265">
        <f t="shared" si="6"/>
        <v>0</v>
      </c>
      <c r="U28" s="265">
        <f t="shared" si="6"/>
        <v>0</v>
      </c>
      <c r="V28" s="265">
        <f t="shared" si="6"/>
        <v>0</v>
      </c>
      <c r="W28" s="265">
        <f t="shared" si="6"/>
        <v>0</v>
      </c>
      <c r="X28" s="171">
        <f t="shared" si="5"/>
        <v>0</v>
      </c>
      <c r="Y28" s="180">
        <f t="shared" si="5"/>
        <v>1.8366400000000001</v>
      </c>
      <c r="Z28" s="181">
        <f t="shared" si="5"/>
        <v>5</v>
      </c>
      <c r="AA28" s="345">
        <f t="shared" si="5"/>
        <v>0</v>
      </c>
      <c r="AB28" s="355">
        <f t="shared" si="5"/>
        <v>0</v>
      </c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ht="16.5" customHeight="1" thickTop="1" thickBot="1" x14ac:dyDescent="0.25">
      <c r="A29" s="493" t="s">
        <v>92</v>
      </c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22"/>
      <c r="AD29" s="22"/>
      <c r="AE29" s="22"/>
      <c r="AF29" s="22"/>
      <c r="AG29" s="22"/>
      <c r="AH29" s="22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.5" customHeight="1" thickTop="1" thickBot="1" x14ac:dyDescent="0.25">
      <c r="A30" s="174">
        <v>12</v>
      </c>
      <c r="B30" s="150" t="s">
        <v>93</v>
      </c>
      <c r="C30" s="175" t="s">
        <v>94</v>
      </c>
      <c r="D30" s="223">
        <v>24</v>
      </c>
      <c r="E30" s="182">
        <v>3</v>
      </c>
      <c r="F30" s="236"/>
      <c r="G30" s="237" t="s">
        <v>177</v>
      </c>
      <c r="H30" s="238">
        <f>SUM(I30:O30)</f>
        <v>24</v>
      </c>
      <c r="I30" s="280">
        <v>8</v>
      </c>
      <c r="J30" s="285">
        <v>16</v>
      </c>
      <c r="K30" s="272"/>
      <c r="L30" s="272"/>
      <c r="M30" s="272"/>
      <c r="N30" s="272"/>
      <c r="O30" s="272"/>
      <c r="P30" s="273">
        <v>8</v>
      </c>
      <c r="Q30" s="274">
        <v>16</v>
      </c>
      <c r="R30" s="245"/>
      <c r="S30" s="246"/>
      <c r="T30" s="275"/>
      <c r="U30" s="276"/>
      <c r="V30" s="245"/>
      <c r="W30" s="246"/>
      <c r="X30" s="176"/>
      <c r="Y30" s="199">
        <v>1.2362</v>
      </c>
      <c r="Z30" s="154"/>
      <c r="AA30" s="341">
        <v>4</v>
      </c>
      <c r="AB30" s="354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.5" customHeight="1" thickTop="1" thickBot="1" x14ac:dyDescent="0.25">
      <c r="A31" s="174">
        <v>13</v>
      </c>
      <c r="B31" s="183" t="s">
        <v>95</v>
      </c>
      <c r="C31" s="175" t="s">
        <v>96</v>
      </c>
      <c r="D31" s="223">
        <v>24</v>
      </c>
      <c r="E31" s="184">
        <v>3</v>
      </c>
      <c r="F31" s="236" t="s">
        <v>179</v>
      </c>
      <c r="G31" s="236"/>
      <c r="H31" s="279">
        <f>SUM(I31:O31)</f>
        <v>24</v>
      </c>
      <c r="I31" s="280">
        <v>8</v>
      </c>
      <c r="J31" s="272">
        <v>16</v>
      </c>
      <c r="K31" s="281"/>
      <c r="L31" s="272"/>
      <c r="M31" s="272"/>
      <c r="N31" s="272"/>
      <c r="O31" s="272"/>
      <c r="P31" s="245"/>
      <c r="Q31" s="246"/>
      <c r="R31" s="245">
        <v>8</v>
      </c>
      <c r="S31" s="246">
        <v>16</v>
      </c>
      <c r="T31" s="282"/>
      <c r="U31" s="283"/>
      <c r="V31" s="245"/>
      <c r="W31" s="246"/>
      <c r="X31" s="178"/>
      <c r="Y31" s="203">
        <v>1.2362</v>
      </c>
      <c r="Z31" s="154"/>
      <c r="AA31" s="342">
        <v>4</v>
      </c>
      <c r="AB31" s="354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35.25" customHeight="1" thickTop="1" thickBot="1" x14ac:dyDescent="0.25">
      <c r="A32" s="185" t="s">
        <v>97</v>
      </c>
      <c r="B32" s="186" t="s">
        <v>98</v>
      </c>
      <c r="C32" s="187" t="s">
        <v>158</v>
      </c>
      <c r="D32" s="221">
        <v>16</v>
      </c>
      <c r="E32" s="188">
        <v>3</v>
      </c>
      <c r="F32" s="248" t="s">
        <v>178</v>
      </c>
      <c r="G32" s="249"/>
      <c r="H32" s="279">
        <f>SUM(I32:O32)</f>
        <v>16</v>
      </c>
      <c r="I32" s="280">
        <v>8</v>
      </c>
      <c r="J32" s="286">
        <v>8</v>
      </c>
      <c r="K32" s="286"/>
      <c r="L32" s="286"/>
      <c r="M32" s="286"/>
      <c r="N32" s="286"/>
      <c r="O32" s="286"/>
      <c r="P32" s="253"/>
      <c r="Q32" s="254"/>
      <c r="R32" s="253"/>
      <c r="S32" s="254"/>
      <c r="T32" s="287"/>
      <c r="U32" s="288"/>
      <c r="V32" s="253">
        <v>8</v>
      </c>
      <c r="W32" s="254">
        <v>8</v>
      </c>
      <c r="X32" s="189"/>
      <c r="Y32" s="203">
        <v>0.84767999999999999</v>
      </c>
      <c r="Z32" s="154"/>
      <c r="AA32" s="342">
        <v>3</v>
      </c>
      <c r="AB32" s="354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6.5" customHeight="1" thickTop="1" thickBot="1" x14ac:dyDescent="0.25">
      <c r="A33" s="495" t="s">
        <v>19</v>
      </c>
      <c r="B33" s="439"/>
      <c r="C33" s="168"/>
      <c r="D33" s="169">
        <f t="shared" ref="D33:AB33" si="7">SUM(D30:D32)</f>
        <v>64</v>
      </c>
      <c r="E33" s="170">
        <f t="shared" si="7"/>
        <v>9</v>
      </c>
      <c r="F33" s="264"/>
      <c r="G33" s="264"/>
      <c r="H33" s="265">
        <f>SUM(H30:H32)</f>
        <v>64</v>
      </c>
      <c r="I33" s="266">
        <f t="shared" ref="I33:W33" si="8">SUM(I30:I32)</f>
        <v>24</v>
      </c>
      <c r="J33" s="267">
        <f t="shared" si="8"/>
        <v>40</v>
      </c>
      <c r="K33" s="267">
        <f t="shared" si="8"/>
        <v>0</v>
      </c>
      <c r="L33" s="267">
        <f t="shared" si="8"/>
        <v>0</v>
      </c>
      <c r="M33" s="267">
        <f t="shared" si="8"/>
        <v>0</v>
      </c>
      <c r="N33" s="267">
        <f t="shared" si="8"/>
        <v>0</v>
      </c>
      <c r="O33" s="268">
        <f t="shared" si="8"/>
        <v>0</v>
      </c>
      <c r="P33" s="266">
        <f t="shared" si="8"/>
        <v>8</v>
      </c>
      <c r="Q33" s="268">
        <f t="shared" si="8"/>
        <v>16</v>
      </c>
      <c r="R33" s="266">
        <f t="shared" si="8"/>
        <v>8</v>
      </c>
      <c r="S33" s="268">
        <f t="shared" si="8"/>
        <v>16</v>
      </c>
      <c r="T33" s="266">
        <f t="shared" si="8"/>
        <v>0</v>
      </c>
      <c r="U33" s="268">
        <f t="shared" si="8"/>
        <v>0</v>
      </c>
      <c r="V33" s="266">
        <f t="shared" si="8"/>
        <v>8</v>
      </c>
      <c r="W33" s="268">
        <f t="shared" si="8"/>
        <v>8</v>
      </c>
      <c r="X33" s="171">
        <f t="shared" si="7"/>
        <v>0</v>
      </c>
      <c r="Y33" s="172">
        <f t="shared" si="7"/>
        <v>3.3200799999999999</v>
      </c>
      <c r="Z33" s="173">
        <f t="shared" si="7"/>
        <v>0</v>
      </c>
      <c r="AA33" s="344">
        <f t="shared" si="7"/>
        <v>11</v>
      </c>
      <c r="AB33" s="355">
        <f t="shared" si="7"/>
        <v>0</v>
      </c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ht="16.5" customHeight="1" thickTop="1" thickBot="1" x14ac:dyDescent="0.25">
      <c r="A34" s="493" t="s">
        <v>99</v>
      </c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4"/>
      <c r="AA34" s="494"/>
      <c r="AB34" s="494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6.5" customHeight="1" thickTop="1" thickBot="1" x14ac:dyDescent="0.25">
      <c r="A35" s="174">
        <v>15</v>
      </c>
      <c r="B35" s="150" t="s">
        <v>100</v>
      </c>
      <c r="C35" s="151" t="s">
        <v>101</v>
      </c>
      <c r="D35" s="425">
        <v>16</v>
      </c>
      <c r="E35" s="229">
        <v>3</v>
      </c>
      <c r="F35" s="314" t="s">
        <v>177</v>
      </c>
      <c r="G35" s="315"/>
      <c r="H35" s="386">
        <f t="shared" ref="H35:H40" si="9">SUM(I35:O35)</f>
        <v>16</v>
      </c>
      <c r="I35" s="427">
        <f>P35+R35+T35+V35</f>
        <v>8</v>
      </c>
      <c r="J35" s="272">
        <v>8</v>
      </c>
      <c r="K35" s="272"/>
      <c r="L35" s="272"/>
      <c r="M35" s="272"/>
      <c r="N35" s="272"/>
      <c r="O35" s="272"/>
      <c r="P35" s="245">
        <v>8</v>
      </c>
      <c r="Q35" s="246">
        <v>8</v>
      </c>
      <c r="R35" s="245"/>
      <c r="S35" s="246"/>
      <c r="T35" s="245"/>
      <c r="U35" s="246"/>
      <c r="V35" s="289"/>
      <c r="W35" s="290"/>
      <c r="X35" s="155"/>
      <c r="Y35" s="199">
        <v>0.84767999999999999</v>
      </c>
      <c r="Z35" s="154"/>
      <c r="AA35" s="341">
        <v>3</v>
      </c>
      <c r="AB35" s="354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30" customHeight="1" thickTop="1" thickBot="1" x14ac:dyDescent="0.25">
      <c r="A36" s="149">
        <v>16</v>
      </c>
      <c r="B36" s="150" t="s">
        <v>102</v>
      </c>
      <c r="C36" s="151" t="s">
        <v>159</v>
      </c>
      <c r="D36" s="223">
        <v>24</v>
      </c>
      <c r="E36" s="153">
        <v>3</v>
      </c>
      <c r="F36" s="389" t="s">
        <v>177</v>
      </c>
      <c r="G36" s="390"/>
      <c r="H36" s="279">
        <f t="shared" si="9"/>
        <v>24</v>
      </c>
      <c r="I36" s="426">
        <v>8</v>
      </c>
      <c r="J36" s="398">
        <v>16</v>
      </c>
      <c r="K36" s="281"/>
      <c r="L36" s="398"/>
      <c r="M36" s="398"/>
      <c r="N36" s="272"/>
      <c r="O36" s="272"/>
      <c r="P36" s="245">
        <v>8</v>
      </c>
      <c r="Q36" s="246">
        <v>16</v>
      </c>
      <c r="R36" s="245"/>
      <c r="S36" s="246"/>
      <c r="T36" s="245"/>
      <c r="U36" s="246"/>
      <c r="V36" s="291"/>
      <c r="W36" s="292"/>
      <c r="X36" s="157"/>
      <c r="Y36" s="203">
        <v>1.2362</v>
      </c>
      <c r="Z36" s="154"/>
      <c r="AA36" s="342">
        <v>4</v>
      </c>
      <c r="AB36" s="354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6.5" customHeight="1" thickTop="1" thickBot="1" x14ac:dyDescent="0.25">
      <c r="A37" s="149">
        <v>17</v>
      </c>
      <c r="B37" s="150" t="s">
        <v>103</v>
      </c>
      <c r="C37" s="151" t="s">
        <v>104</v>
      </c>
      <c r="D37" s="223">
        <v>24</v>
      </c>
      <c r="E37" s="153">
        <v>3</v>
      </c>
      <c r="F37" s="236" t="s">
        <v>180</v>
      </c>
      <c r="G37" s="237"/>
      <c r="H37" s="293">
        <f t="shared" si="9"/>
        <v>24</v>
      </c>
      <c r="I37" s="280">
        <f>P36+R36+T36+V36</f>
        <v>8</v>
      </c>
      <c r="J37" s="285">
        <v>16</v>
      </c>
      <c r="K37" s="294"/>
      <c r="L37" s="272"/>
      <c r="M37" s="272"/>
      <c r="N37" s="272"/>
      <c r="O37" s="272"/>
      <c r="P37" s="245"/>
      <c r="Q37" s="246"/>
      <c r="R37" s="245"/>
      <c r="S37" s="246"/>
      <c r="T37" s="273">
        <v>8</v>
      </c>
      <c r="U37" s="274">
        <v>16</v>
      </c>
      <c r="V37" s="291"/>
      <c r="W37" s="292"/>
      <c r="X37" s="157"/>
      <c r="Y37" s="203">
        <v>1.2362</v>
      </c>
      <c r="Z37" s="154"/>
      <c r="AA37" s="342">
        <v>4</v>
      </c>
      <c r="AB37" s="354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31.5" customHeight="1" thickTop="1" thickBot="1" x14ac:dyDescent="0.25">
      <c r="A38" s="149">
        <v>18</v>
      </c>
      <c r="B38" s="150" t="s">
        <v>105</v>
      </c>
      <c r="C38" s="151" t="s">
        <v>160</v>
      </c>
      <c r="D38" s="223">
        <v>24</v>
      </c>
      <c r="E38" s="153">
        <v>3</v>
      </c>
      <c r="F38" s="295" t="s">
        <v>180</v>
      </c>
      <c r="G38" s="296"/>
      <c r="H38" s="293">
        <f t="shared" si="9"/>
        <v>24</v>
      </c>
      <c r="I38" s="280">
        <f>P38+R38+T38+V38</f>
        <v>8</v>
      </c>
      <c r="J38" s="285">
        <v>16</v>
      </c>
      <c r="K38" s="294"/>
      <c r="L38" s="285"/>
      <c r="M38" s="285"/>
      <c r="N38" s="285"/>
      <c r="O38" s="285"/>
      <c r="P38" s="273"/>
      <c r="Q38" s="274"/>
      <c r="R38" s="273"/>
      <c r="S38" s="274"/>
      <c r="T38" s="273">
        <v>8</v>
      </c>
      <c r="U38" s="274">
        <v>16</v>
      </c>
      <c r="V38" s="291"/>
      <c r="W38" s="292"/>
      <c r="X38" s="157"/>
      <c r="Y38" s="203">
        <v>1.2362</v>
      </c>
      <c r="Z38" s="154"/>
      <c r="AA38" s="342">
        <v>4</v>
      </c>
      <c r="AB38" s="354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4" customHeight="1" thickTop="1" thickBot="1" x14ac:dyDescent="0.25">
      <c r="A39" s="149">
        <v>19</v>
      </c>
      <c r="B39" s="150" t="s">
        <v>106</v>
      </c>
      <c r="C39" s="151" t="s">
        <v>161</v>
      </c>
      <c r="D39" s="223">
        <v>16</v>
      </c>
      <c r="E39" s="153">
        <v>3</v>
      </c>
      <c r="F39" s="295"/>
      <c r="G39" s="296" t="s">
        <v>180</v>
      </c>
      <c r="H39" s="293">
        <f t="shared" si="9"/>
        <v>16</v>
      </c>
      <c r="I39" s="280">
        <f>P39+R39+T39+V39</f>
        <v>8</v>
      </c>
      <c r="J39" s="285">
        <v>8</v>
      </c>
      <c r="K39" s="294"/>
      <c r="L39" s="285"/>
      <c r="M39" s="285"/>
      <c r="N39" s="285"/>
      <c r="O39" s="285"/>
      <c r="P39" s="273"/>
      <c r="Q39" s="274"/>
      <c r="R39" s="273"/>
      <c r="S39" s="274"/>
      <c r="T39" s="273">
        <v>8</v>
      </c>
      <c r="U39" s="274">
        <v>8</v>
      </c>
      <c r="V39" s="291"/>
      <c r="W39" s="292"/>
      <c r="X39" s="157"/>
      <c r="Y39" s="218">
        <v>0.84767999999999999</v>
      </c>
      <c r="Z39" s="154"/>
      <c r="AA39" s="342">
        <v>3</v>
      </c>
      <c r="AB39" s="354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.5" customHeight="1" thickTop="1" thickBot="1" x14ac:dyDescent="0.25">
      <c r="A40" s="149">
        <v>20</v>
      </c>
      <c r="B40" s="158" t="s">
        <v>107</v>
      </c>
      <c r="C40" s="159" t="s">
        <v>162</v>
      </c>
      <c r="D40" s="221">
        <v>16</v>
      </c>
      <c r="E40" s="153">
        <v>3</v>
      </c>
      <c r="F40" s="248"/>
      <c r="G40" s="249" t="s">
        <v>179</v>
      </c>
      <c r="H40" s="293">
        <f t="shared" si="9"/>
        <v>16</v>
      </c>
      <c r="I40" s="280">
        <v>8</v>
      </c>
      <c r="J40" s="297">
        <v>8</v>
      </c>
      <c r="K40" s="298"/>
      <c r="L40" s="286"/>
      <c r="M40" s="286"/>
      <c r="N40" s="286"/>
      <c r="O40" s="286"/>
      <c r="P40" s="253"/>
      <c r="Q40" s="254"/>
      <c r="R40" s="260">
        <v>8</v>
      </c>
      <c r="S40" s="261">
        <v>8</v>
      </c>
      <c r="T40" s="260"/>
      <c r="U40" s="261"/>
      <c r="V40" s="291"/>
      <c r="W40" s="292"/>
      <c r="X40" s="162"/>
      <c r="Y40" s="218">
        <v>0.84767999999999999</v>
      </c>
      <c r="Z40" s="154"/>
      <c r="AA40" s="342">
        <v>3</v>
      </c>
      <c r="AB40" s="354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6.5" customHeight="1" thickTop="1" thickBot="1" x14ac:dyDescent="0.25">
      <c r="A41" s="496" t="s">
        <v>19</v>
      </c>
      <c r="B41" s="479"/>
      <c r="C41" s="190"/>
      <c r="D41" s="191">
        <f t="shared" ref="D41:AB41" si="10">SUM(D35:D40)</f>
        <v>120</v>
      </c>
      <c r="E41" s="192">
        <f t="shared" si="10"/>
        <v>18</v>
      </c>
      <c r="F41" s="299"/>
      <c r="G41" s="299"/>
      <c r="H41" s="300">
        <f>SUM(H35:H40)</f>
        <v>120</v>
      </c>
      <c r="I41" s="301">
        <f t="shared" ref="I41:W41" si="11">SUM(I35:I40)</f>
        <v>48</v>
      </c>
      <c r="J41" s="302">
        <f t="shared" si="11"/>
        <v>72</v>
      </c>
      <c r="K41" s="302">
        <f t="shared" si="11"/>
        <v>0</v>
      </c>
      <c r="L41" s="302">
        <f t="shared" si="11"/>
        <v>0</v>
      </c>
      <c r="M41" s="302">
        <f t="shared" si="11"/>
        <v>0</v>
      </c>
      <c r="N41" s="302">
        <f t="shared" si="11"/>
        <v>0</v>
      </c>
      <c r="O41" s="303">
        <f t="shared" si="11"/>
        <v>0</v>
      </c>
      <c r="P41" s="301">
        <f t="shared" si="11"/>
        <v>16</v>
      </c>
      <c r="Q41" s="303">
        <f t="shared" si="11"/>
        <v>24</v>
      </c>
      <c r="R41" s="301">
        <f t="shared" si="11"/>
        <v>8</v>
      </c>
      <c r="S41" s="303">
        <f t="shared" si="11"/>
        <v>8</v>
      </c>
      <c r="T41" s="301">
        <f t="shared" si="11"/>
        <v>24</v>
      </c>
      <c r="U41" s="303">
        <f t="shared" si="11"/>
        <v>40</v>
      </c>
      <c r="V41" s="301">
        <f t="shared" si="11"/>
        <v>0</v>
      </c>
      <c r="W41" s="303">
        <f t="shared" si="11"/>
        <v>0</v>
      </c>
      <c r="X41" s="193">
        <f t="shared" si="10"/>
        <v>0</v>
      </c>
      <c r="Y41" s="194">
        <f t="shared" si="10"/>
        <v>6.2516400000000001</v>
      </c>
      <c r="Z41" s="195">
        <f t="shared" si="10"/>
        <v>0</v>
      </c>
      <c r="AA41" s="346">
        <f t="shared" si="10"/>
        <v>21</v>
      </c>
      <c r="AB41" s="355">
        <f t="shared" si="10"/>
        <v>0</v>
      </c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 ht="16.5" customHeight="1" thickTop="1" x14ac:dyDescent="0.2">
      <c r="A42" s="505" t="s">
        <v>108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6.5" customHeight="1" thickBot="1" x14ac:dyDescent="0.25">
      <c r="A43" s="493" t="s">
        <v>109</v>
      </c>
      <c r="B43" s="494"/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6.5" customHeight="1" thickTop="1" thickBot="1" x14ac:dyDescent="0.25">
      <c r="A44" s="196">
        <v>21</v>
      </c>
      <c r="B44" s="197" t="s">
        <v>110</v>
      </c>
      <c r="C44" s="198" t="s">
        <v>111</v>
      </c>
      <c r="D44" s="224">
        <v>16</v>
      </c>
      <c r="E44" s="229">
        <v>3</v>
      </c>
      <c r="F44" s="304"/>
      <c r="G44" s="305" t="s">
        <v>180</v>
      </c>
      <c r="H44" s="238">
        <f t="shared" ref="H44:H51" si="12">SUM(I44:O44)</f>
        <v>16</v>
      </c>
      <c r="I44" s="306">
        <v>8</v>
      </c>
      <c r="J44" s="307">
        <v>8</v>
      </c>
      <c r="K44" s="308"/>
      <c r="L44" s="308"/>
      <c r="M44" s="308"/>
      <c r="N44" s="308"/>
      <c r="O44" s="309"/>
      <c r="P44" s="310"/>
      <c r="Q44" s="311"/>
      <c r="R44" s="312"/>
      <c r="S44" s="309"/>
      <c r="T44" s="310">
        <v>8</v>
      </c>
      <c r="U44" s="313">
        <v>8</v>
      </c>
      <c r="V44" s="531"/>
      <c r="W44" s="534"/>
      <c r="X44" s="227">
        <v>3</v>
      </c>
      <c r="Y44" s="199">
        <v>0.84767999999999999</v>
      </c>
      <c r="Z44" s="154"/>
      <c r="AA44" s="341">
        <v>3</v>
      </c>
      <c r="AB44" s="354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6.5" customHeight="1" thickTop="1" thickBot="1" x14ac:dyDescent="0.25">
      <c r="A45" s="200">
        <v>22</v>
      </c>
      <c r="B45" s="201" t="s">
        <v>112</v>
      </c>
      <c r="C45" s="202" t="s">
        <v>113</v>
      </c>
      <c r="D45" s="225">
        <v>16</v>
      </c>
      <c r="E45" s="229">
        <v>3</v>
      </c>
      <c r="F45" s="314" t="s">
        <v>179</v>
      </c>
      <c r="G45" s="315"/>
      <c r="H45" s="238">
        <f t="shared" si="12"/>
        <v>16</v>
      </c>
      <c r="I45" s="307">
        <v>8</v>
      </c>
      <c r="J45" s="285">
        <v>8</v>
      </c>
      <c r="K45" s="285"/>
      <c r="L45" s="285"/>
      <c r="M45" s="285"/>
      <c r="N45" s="285"/>
      <c r="O45" s="316"/>
      <c r="P45" s="273"/>
      <c r="Q45" s="274"/>
      <c r="R45" s="317">
        <v>8</v>
      </c>
      <c r="S45" s="316">
        <v>8</v>
      </c>
      <c r="T45" s="273"/>
      <c r="U45" s="274"/>
      <c r="V45" s="532"/>
      <c r="W45" s="535"/>
      <c r="X45" s="228">
        <v>3</v>
      </c>
      <c r="Y45" s="203">
        <v>0.84767999999999999</v>
      </c>
      <c r="Z45" s="154"/>
      <c r="AA45" s="341">
        <v>3</v>
      </c>
      <c r="AB45" s="354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4.75" customHeight="1" thickTop="1" thickBot="1" x14ac:dyDescent="0.25">
      <c r="A46" s="200">
        <v>23</v>
      </c>
      <c r="B46" s="201" t="s">
        <v>114</v>
      </c>
      <c r="C46" s="202" t="s">
        <v>163</v>
      </c>
      <c r="D46" s="225">
        <v>16</v>
      </c>
      <c r="E46" s="229">
        <v>3</v>
      </c>
      <c r="F46" s="314" t="s">
        <v>178</v>
      </c>
      <c r="G46" s="315"/>
      <c r="H46" s="238">
        <f t="shared" si="12"/>
        <v>16</v>
      </c>
      <c r="I46" s="307">
        <v>8</v>
      </c>
      <c r="J46" s="285">
        <v>8</v>
      </c>
      <c r="K46" s="285"/>
      <c r="L46" s="285"/>
      <c r="M46" s="285"/>
      <c r="N46" s="285"/>
      <c r="O46" s="316"/>
      <c r="P46" s="273"/>
      <c r="Q46" s="274"/>
      <c r="R46" s="317"/>
      <c r="S46" s="316"/>
      <c r="T46" s="273"/>
      <c r="U46" s="274"/>
      <c r="V46" s="532">
        <v>8</v>
      </c>
      <c r="W46" s="535">
        <v>8</v>
      </c>
      <c r="X46" s="228">
        <v>3</v>
      </c>
      <c r="Y46" s="203">
        <v>0.84767999999999999</v>
      </c>
      <c r="Z46" s="154"/>
      <c r="AA46" s="341">
        <v>3</v>
      </c>
      <c r="AB46" s="354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6.5" customHeight="1" thickTop="1" thickBot="1" x14ac:dyDescent="0.25">
      <c r="A47" s="200">
        <v>24</v>
      </c>
      <c r="B47" s="201" t="s">
        <v>115</v>
      </c>
      <c r="C47" s="202" t="s">
        <v>116</v>
      </c>
      <c r="D47" s="225">
        <v>16</v>
      </c>
      <c r="E47" s="229">
        <v>3</v>
      </c>
      <c r="F47" s="314"/>
      <c r="G47" s="315" t="s">
        <v>180</v>
      </c>
      <c r="H47" s="238">
        <f>SUM(I47:O47)</f>
        <v>16</v>
      </c>
      <c r="I47" s="307"/>
      <c r="J47" s="285">
        <v>16</v>
      </c>
      <c r="K47" s="285"/>
      <c r="L47" s="285"/>
      <c r="M47" s="285"/>
      <c r="N47" s="285"/>
      <c r="O47" s="316"/>
      <c r="P47" s="273"/>
      <c r="Q47" s="274"/>
      <c r="R47" s="317"/>
      <c r="S47" s="316"/>
      <c r="T47" s="273"/>
      <c r="U47" s="274">
        <v>16</v>
      </c>
      <c r="V47" s="532"/>
      <c r="W47" s="535"/>
      <c r="X47" s="228">
        <v>3</v>
      </c>
      <c r="Y47" s="218">
        <v>0.84767999999999999</v>
      </c>
      <c r="Z47" s="154"/>
      <c r="AA47" s="341">
        <v>3</v>
      </c>
      <c r="AB47" s="354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6.5" customHeight="1" thickTop="1" thickBot="1" x14ac:dyDescent="0.25">
      <c r="A48" s="204">
        <v>25</v>
      </c>
      <c r="B48" s="201" t="s">
        <v>117</v>
      </c>
      <c r="C48" s="202" t="s">
        <v>118</v>
      </c>
      <c r="D48" s="225">
        <v>16</v>
      </c>
      <c r="E48" s="229">
        <v>3</v>
      </c>
      <c r="F48" s="314" t="s">
        <v>180</v>
      </c>
      <c r="G48" s="315"/>
      <c r="H48" s="293">
        <f t="shared" si="12"/>
        <v>16</v>
      </c>
      <c r="I48" s="307">
        <f>P48+R48+T48+V48</f>
        <v>8</v>
      </c>
      <c r="J48" s="285">
        <v>8</v>
      </c>
      <c r="K48" s="285"/>
      <c r="L48" s="285"/>
      <c r="M48" s="285"/>
      <c r="N48" s="285"/>
      <c r="O48" s="316"/>
      <c r="P48" s="273"/>
      <c r="Q48" s="274"/>
      <c r="R48" s="317"/>
      <c r="S48" s="316"/>
      <c r="T48" s="273">
        <v>8</v>
      </c>
      <c r="U48" s="274">
        <v>8</v>
      </c>
      <c r="V48" s="532"/>
      <c r="W48" s="535"/>
      <c r="X48" s="228">
        <v>3</v>
      </c>
      <c r="Y48" s="218">
        <v>0.84767999999999999</v>
      </c>
      <c r="Z48" s="154"/>
      <c r="AA48" s="341">
        <v>3</v>
      </c>
      <c r="AB48" s="354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4.75" customHeight="1" thickTop="1" thickBot="1" x14ac:dyDescent="0.25">
      <c r="A49" s="204">
        <v>26</v>
      </c>
      <c r="B49" s="201" t="s">
        <v>119</v>
      </c>
      <c r="C49" s="202" t="s">
        <v>164</v>
      </c>
      <c r="D49" s="225">
        <v>16</v>
      </c>
      <c r="E49" s="229">
        <v>3</v>
      </c>
      <c r="F49" s="314"/>
      <c r="G49" s="315" t="s">
        <v>178</v>
      </c>
      <c r="H49" s="293">
        <f t="shared" si="12"/>
        <v>16</v>
      </c>
      <c r="I49" s="307">
        <v>8</v>
      </c>
      <c r="J49" s="285">
        <v>8</v>
      </c>
      <c r="K49" s="285"/>
      <c r="L49" s="285"/>
      <c r="M49" s="285"/>
      <c r="N49" s="285"/>
      <c r="O49" s="316"/>
      <c r="P49" s="273"/>
      <c r="Q49" s="274"/>
      <c r="R49" s="317"/>
      <c r="S49" s="316"/>
      <c r="T49" s="273"/>
      <c r="U49" s="274"/>
      <c r="V49" s="532">
        <v>8</v>
      </c>
      <c r="W49" s="535">
        <v>8</v>
      </c>
      <c r="X49" s="228">
        <v>3</v>
      </c>
      <c r="Y49" s="218">
        <v>0.84767999999999999</v>
      </c>
      <c r="Z49" s="154"/>
      <c r="AA49" s="341">
        <v>3</v>
      </c>
      <c r="AB49" s="354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6.5" customHeight="1" thickTop="1" thickBot="1" x14ac:dyDescent="0.25">
      <c r="A50" s="204">
        <v>27</v>
      </c>
      <c r="B50" s="201" t="s">
        <v>120</v>
      </c>
      <c r="C50" s="202" t="s">
        <v>121</v>
      </c>
      <c r="D50" s="225">
        <v>16</v>
      </c>
      <c r="E50" s="229">
        <v>3</v>
      </c>
      <c r="F50" s="318"/>
      <c r="G50" s="319" t="s">
        <v>178</v>
      </c>
      <c r="H50" s="293">
        <f t="shared" si="12"/>
        <v>16</v>
      </c>
      <c r="I50" s="307">
        <v>8</v>
      </c>
      <c r="J50" s="285">
        <v>8</v>
      </c>
      <c r="K50" s="285"/>
      <c r="L50" s="285"/>
      <c r="M50" s="285"/>
      <c r="N50" s="285"/>
      <c r="O50" s="316"/>
      <c r="P50" s="273"/>
      <c r="Q50" s="274"/>
      <c r="R50" s="317"/>
      <c r="S50" s="316"/>
      <c r="T50" s="273"/>
      <c r="U50" s="274"/>
      <c r="V50" s="532">
        <v>8</v>
      </c>
      <c r="W50" s="535">
        <v>8</v>
      </c>
      <c r="X50" s="228">
        <v>3</v>
      </c>
      <c r="Y50" s="218">
        <v>0.84767999999999999</v>
      </c>
      <c r="Z50" s="154"/>
      <c r="AA50" s="341">
        <v>3</v>
      </c>
      <c r="AB50" s="354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6.5" customHeight="1" thickTop="1" thickBot="1" x14ac:dyDescent="0.25">
      <c r="A51" s="205">
        <v>28</v>
      </c>
      <c r="B51" s="206" t="s">
        <v>155</v>
      </c>
      <c r="C51" s="207" t="s">
        <v>165</v>
      </c>
      <c r="D51" s="226">
        <v>16</v>
      </c>
      <c r="E51" s="229">
        <v>3</v>
      </c>
      <c r="F51" s="320" t="s">
        <v>178</v>
      </c>
      <c r="G51" s="321"/>
      <c r="H51" s="293">
        <f t="shared" si="12"/>
        <v>16</v>
      </c>
      <c r="I51" s="307">
        <v>8</v>
      </c>
      <c r="J51" s="322">
        <v>8</v>
      </c>
      <c r="K51" s="322"/>
      <c r="L51" s="322"/>
      <c r="M51" s="322"/>
      <c r="N51" s="322"/>
      <c r="O51" s="323"/>
      <c r="P51" s="324"/>
      <c r="Q51" s="325"/>
      <c r="R51" s="326"/>
      <c r="S51" s="323"/>
      <c r="T51" s="324"/>
      <c r="U51" s="325"/>
      <c r="V51" s="533">
        <v>8</v>
      </c>
      <c r="W51" s="536">
        <v>8</v>
      </c>
      <c r="X51" s="228">
        <v>3</v>
      </c>
      <c r="Y51" s="218">
        <v>0.84767999999999999</v>
      </c>
      <c r="Z51" s="154"/>
      <c r="AA51" s="341">
        <v>3</v>
      </c>
      <c r="AB51" s="354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.5" customHeight="1" thickTop="1" thickBot="1" x14ac:dyDescent="0.25">
      <c r="A52" s="497" t="s">
        <v>19</v>
      </c>
      <c r="B52" s="481"/>
      <c r="C52" s="168"/>
      <c r="D52" s="169">
        <f t="shared" ref="D52:AB52" si="13">SUM(D44:D51)</f>
        <v>128</v>
      </c>
      <c r="E52" s="169">
        <f t="shared" si="13"/>
        <v>24</v>
      </c>
      <c r="F52" s="264"/>
      <c r="G52" s="264"/>
      <c r="H52" s="265">
        <f t="shared" ref="H52:W52" si="14">SUM(H44:H51)</f>
        <v>128</v>
      </c>
      <c r="I52" s="266">
        <f t="shared" si="14"/>
        <v>56</v>
      </c>
      <c r="J52" s="267">
        <f t="shared" si="14"/>
        <v>72</v>
      </c>
      <c r="K52" s="267">
        <f t="shared" si="14"/>
        <v>0</v>
      </c>
      <c r="L52" s="267">
        <f t="shared" si="14"/>
        <v>0</v>
      </c>
      <c r="M52" s="267">
        <f t="shared" si="14"/>
        <v>0</v>
      </c>
      <c r="N52" s="267">
        <f t="shared" si="14"/>
        <v>0</v>
      </c>
      <c r="O52" s="267">
        <f t="shared" si="14"/>
        <v>0</v>
      </c>
      <c r="P52" s="266">
        <f t="shared" si="14"/>
        <v>0</v>
      </c>
      <c r="Q52" s="268">
        <f t="shared" si="14"/>
        <v>0</v>
      </c>
      <c r="R52" s="266">
        <f t="shared" si="14"/>
        <v>8</v>
      </c>
      <c r="S52" s="268">
        <f t="shared" si="14"/>
        <v>8</v>
      </c>
      <c r="T52" s="266">
        <f t="shared" si="14"/>
        <v>16</v>
      </c>
      <c r="U52" s="268">
        <f t="shared" si="14"/>
        <v>32</v>
      </c>
      <c r="V52" s="266">
        <f t="shared" si="14"/>
        <v>32</v>
      </c>
      <c r="W52" s="395">
        <f t="shared" si="14"/>
        <v>32</v>
      </c>
      <c r="X52" s="169">
        <f t="shared" si="13"/>
        <v>24</v>
      </c>
      <c r="Y52" s="214">
        <f t="shared" si="13"/>
        <v>6.7814400000000017</v>
      </c>
      <c r="Z52" s="169">
        <f t="shared" si="13"/>
        <v>0</v>
      </c>
      <c r="AA52" s="347">
        <f t="shared" si="13"/>
        <v>24</v>
      </c>
      <c r="AB52" s="356">
        <f t="shared" si="13"/>
        <v>0</v>
      </c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1:44" ht="16.5" customHeight="1" thickTop="1" x14ac:dyDescent="0.2">
      <c r="A53" s="493" t="s">
        <v>122</v>
      </c>
      <c r="B53" s="49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6.5" customHeight="1" thickBot="1" x14ac:dyDescent="0.25">
      <c r="A54" s="493" t="s">
        <v>123</v>
      </c>
      <c r="B54" s="494"/>
      <c r="C54" s="494"/>
      <c r="D54" s="494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  <c r="Y54" s="494"/>
      <c r="Z54" s="494"/>
      <c r="AA54" s="494"/>
      <c r="AB54" s="494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6.5" customHeight="1" thickTop="1" thickBot="1" x14ac:dyDescent="0.25">
      <c r="A55" s="174">
        <v>21</v>
      </c>
      <c r="B55" s="150" t="s">
        <v>124</v>
      </c>
      <c r="C55" s="175" t="s">
        <v>125</v>
      </c>
      <c r="D55" s="388">
        <v>16</v>
      </c>
      <c r="E55" s="229">
        <v>3</v>
      </c>
      <c r="F55" s="314"/>
      <c r="G55" s="319" t="s">
        <v>179</v>
      </c>
      <c r="H55" s="386">
        <f t="shared" ref="H55:H62" si="15">SUM(I55:O55)</f>
        <v>16</v>
      </c>
      <c r="I55" s="285">
        <v>8</v>
      </c>
      <c r="J55" s="285">
        <v>8</v>
      </c>
      <c r="K55" s="285"/>
      <c r="L55" s="285"/>
      <c r="M55" s="285"/>
      <c r="N55" s="285"/>
      <c r="O55" s="285"/>
      <c r="P55" s="273"/>
      <c r="Q55" s="274"/>
      <c r="R55" s="327">
        <v>8</v>
      </c>
      <c r="S55" s="313">
        <v>8</v>
      </c>
      <c r="T55" s="273"/>
      <c r="U55" s="274"/>
      <c r="V55" s="273"/>
      <c r="W55" s="274"/>
      <c r="X55" s="208">
        <v>3</v>
      </c>
      <c r="Y55" s="199">
        <v>0.84767999999999999</v>
      </c>
      <c r="Z55" s="154"/>
      <c r="AA55" s="341">
        <v>3</v>
      </c>
      <c r="AB55" s="354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6.5" customHeight="1" thickTop="1" thickBot="1" x14ac:dyDescent="0.25">
      <c r="A56" s="174">
        <v>22</v>
      </c>
      <c r="B56" s="150" t="s">
        <v>126</v>
      </c>
      <c r="C56" s="175" t="s">
        <v>127</v>
      </c>
      <c r="D56" s="152">
        <v>16</v>
      </c>
      <c r="E56" s="153">
        <v>3</v>
      </c>
      <c r="F56" s="428" t="s">
        <v>180</v>
      </c>
      <c r="G56" s="390"/>
      <c r="H56" s="279">
        <f t="shared" si="15"/>
        <v>16</v>
      </c>
      <c r="I56" s="429">
        <v>8</v>
      </c>
      <c r="J56" s="430">
        <v>8</v>
      </c>
      <c r="K56" s="294"/>
      <c r="L56" s="285"/>
      <c r="M56" s="285"/>
      <c r="N56" s="285"/>
      <c r="O56" s="285"/>
      <c r="P56" s="273"/>
      <c r="Q56" s="274"/>
      <c r="R56" s="328"/>
      <c r="S56" s="274"/>
      <c r="T56" s="273">
        <v>8</v>
      </c>
      <c r="U56" s="274">
        <v>8</v>
      </c>
      <c r="V56" s="273"/>
      <c r="W56" s="274"/>
      <c r="X56" s="208">
        <v>3</v>
      </c>
      <c r="Y56" s="199">
        <v>0.84767999999999999</v>
      </c>
      <c r="Z56" s="154"/>
      <c r="AA56" s="341">
        <v>3</v>
      </c>
      <c r="AB56" s="354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6.5" customHeight="1" thickTop="1" thickBot="1" x14ac:dyDescent="0.25">
      <c r="A57" s="174">
        <v>23</v>
      </c>
      <c r="B57" s="150" t="s">
        <v>128</v>
      </c>
      <c r="C57" s="175" t="s">
        <v>157</v>
      </c>
      <c r="D57" s="152">
        <v>16</v>
      </c>
      <c r="E57" s="153">
        <v>3</v>
      </c>
      <c r="F57" s="236" t="s">
        <v>178</v>
      </c>
      <c r="G57" s="237"/>
      <c r="H57" s="279">
        <f>SUM(I57:O57)</f>
        <v>16</v>
      </c>
      <c r="I57" s="273">
        <v>8</v>
      </c>
      <c r="J57" s="285">
        <v>8</v>
      </c>
      <c r="K57" s="294"/>
      <c r="L57" s="285"/>
      <c r="M57" s="285"/>
      <c r="N57" s="285"/>
      <c r="O57" s="285"/>
      <c r="P57" s="273"/>
      <c r="Q57" s="274"/>
      <c r="R57" s="328"/>
      <c r="S57" s="274"/>
      <c r="T57" s="273"/>
      <c r="U57" s="274"/>
      <c r="V57" s="273">
        <v>8</v>
      </c>
      <c r="W57" s="274">
        <v>8</v>
      </c>
      <c r="X57" s="208">
        <v>3</v>
      </c>
      <c r="Y57" s="199">
        <v>0.84767999999999999</v>
      </c>
      <c r="Z57" s="154"/>
      <c r="AA57" s="341">
        <v>3</v>
      </c>
      <c r="AB57" s="354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27.75" customHeight="1" thickTop="1" thickBot="1" x14ac:dyDescent="0.25">
      <c r="A58" s="174">
        <v>24</v>
      </c>
      <c r="B58" s="150" t="s">
        <v>129</v>
      </c>
      <c r="C58" s="175" t="s">
        <v>166</v>
      </c>
      <c r="D58" s="152">
        <v>16</v>
      </c>
      <c r="E58" s="153">
        <v>3</v>
      </c>
      <c r="F58" s="236"/>
      <c r="G58" s="237" t="s">
        <v>178</v>
      </c>
      <c r="H58" s="279">
        <f t="shared" si="15"/>
        <v>16</v>
      </c>
      <c r="I58" s="273">
        <v>8</v>
      </c>
      <c r="J58" s="285">
        <v>8</v>
      </c>
      <c r="K58" s="294"/>
      <c r="L58" s="285"/>
      <c r="M58" s="285"/>
      <c r="N58" s="285"/>
      <c r="O58" s="285"/>
      <c r="P58" s="273"/>
      <c r="Q58" s="274"/>
      <c r="R58" s="328"/>
      <c r="S58" s="274"/>
      <c r="T58" s="273"/>
      <c r="U58" s="274"/>
      <c r="V58" s="273">
        <v>8</v>
      </c>
      <c r="W58" s="274">
        <v>8</v>
      </c>
      <c r="X58" s="208">
        <v>3</v>
      </c>
      <c r="Y58" s="199">
        <v>0.84767999999999999</v>
      </c>
      <c r="Z58" s="154"/>
      <c r="AA58" s="341">
        <v>3</v>
      </c>
      <c r="AB58" s="354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24" customHeight="1" thickTop="1" thickBot="1" x14ac:dyDescent="0.25">
      <c r="A59" s="174">
        <v>25</v>
      </c>
      <c r="B59" s="150" t="s">
        <v>130</v>
      </c>
      <c r="C59" s="175" t="s">
        <v>131</v>
      </c>
      <c r="D59" s="152">
        <v>16</v>
      </c>
      <c r="E59" s="153">
        <v>3</v>
      </c>
      <c r="F59" s="236" t="s">
        <v>180</v>
      </c>
      <c r="G59" s="237"/>
      <c r="H59" s="293">
        <f t="shared" si="15"/>
        <v>16</v>
      </c>
      <c r="I59" s="273">
        <v>8</v>
      </c>
      <c r="J59" s="285">
        <v>8</v>
      </c>
      <c r="K59" s="294"/>
      <c r="L59" s="285"/>
      <c r="M59" s="285"/>
      <c r="N59" s="285"/>
      <c r="O59" s="285"/>
      <c r="P59" s="273"/>
      <c r="Q59" s="274"/>
      <c r="R59" s="328"/>
      <c r="S59" s="274"/>
      <c r="T59" s="273">
        <v>8</v>
      </c>
      <c r="U59" s="274">
        <v>8</v>
      </c>
      <c r="V59" s="273"/>
      <c r="W59" s="274"/>
      <c r="X59" s="208">
        <v>3</v>
      </c>
      <c r="Y59" s="199">
        <v>0.84767999999999999</v>
      </c>
      <c r="Z59" s="154"/>
      <c r="AA59" s="341">
        <v>3</v>
      </c>
      <c r="AB59" s="354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27" customHeight="1" thickTop="1" thickBot="1" x14ac:dyDescent="0.25">
      <c r="A60" s="174">
        <v>26</v>
      </c>
      <c r="B60" s="150" t="s">
        <v>132</v>
      </c>
      <c r="C60" s="175" t="s">
        <v>167</v>
      </c>
      <c r="D60" s="152">
        <v>16</v>
      </c>
      <c r="E60" s="153">
        <v>3</v>
      </c>
      <c r="F60" s="236"/>
      <c r="G60" s="237" t="s">
        <v>178</v>
      </c>
      <c r="H60" s="293">
        <f t="shared" si="15"/>
        <v>16</v>
      </c>
      <c r="I60" s="273">
        <v>8</v>
      </c>
      <c r="J60" s="285">
        <v>8</v>
      </c>
      <c r="K60" s="294"/>
      <c r="L60" s="285"/>
      <c r="M60" s="285"/>
      <c r="N60" s="285"/>
      <c r="O60" s="285"/>
      <c r="P60" s="273"/>
      <c r="Q60" s="274"/>
      <c r="R60" s="328"/>
      <c r="S60" s="274"/>
      <c r="T60" s="273"/>
      <c r="U60" s="274"/>
      <c r="V60" s="273">
        <v>8</v>
      </c>
      <c r="W60" s="274">
        <v>8</v>
      </c>
      <c r="X60" s="208">
        <v>3</v>
      </c>
      <c r="Y60" s="199">
        <v>0.84767999999999999</v>
      </c>
      <c r="Z60" s="154"/>
      <c r="AA60" s="341">
        <v>3</v>
      </c>
      <c r="AB60" s="354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6.5" customHeight="1" thickTop="1" thickBot="1" x14ac:dyDescent="0.25">
      <c r="A61" s="174">
        <v>27</v>
      </c>
      <c r="B61" s="150" t="s">
        <v>133</v>
      </c>
      <c r="C61" s="175" t="s">
        <v>134</v>
      </c>
      <c r="D61" s="152">
        <v>16</v>
      </c>
      <c r="E61" s="153">
        <v>3</v>
      </c>
      <c r="F61" s="236"/>
      <c r="G61" s="237" t="s">
        <v>180</v>
      </c>
      <c r="H61" s="293">
        <f t="shared" si="15"/>
        <v>16</v>
      </c>
      <c r="I61" s="273">
        <v>8</v>
      </c>
      <c r="J61" s="285">
        <v>8</v>
      </c>
      <c r="K61" s="294"/>
      <c r="L61" s="285"/>
      <c r="M61" s="285"/>
      <c r="N61" s="285"/>
      <c r="O61" s="285"/>
      <c r="P61" s="273"/>
      <c r="Q61" s="274"/>
      <c r="R61" s="328"/>
      <c r="S61" s="274"/>
      <c r="T61" s="273">
        <v>8</v>
      </c>
      <c r="U61" s="274">
        <v>8</v>
      </c>
      <c r="V61" s="273"/>
      <c r="W61" s="274"/>
      <c r="X61" s="208">
        <v>3</v>
      </c>
      <c r="Y61" s="199">
        <v>0.84767999999999999</v>
      </c>
      <c r="Z61" s="154"/>
      <c r="AA61" s="341">
        <v>3</v>
      </c>
      <c r="AB61" s="354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6.5" customHeight="1" thickTop="1" thickBot="1" x14ac:dyDescent="0.25">
      <c r="A62" s="174">
        <v>28</v>
      </c>
      <c r="B62" s="150" t="s">
        <v>135</v>
      </c>
      <c r="C62" s="187" t="s">
        <v>136</v>
      </c>
      <c r="D62" s="152">
        <v>16</v>
      </c>
      <c r="E62" s="153">
        <v>3</v>
      </c>
      <c r="F62" s="236"/>
      <c r="G62" s="237" t="s">
        <v>180</v>
      </c>
      <c r="H62" s="293">
        <f t="shared" si="15"/>
        <v>16</v>
      </c>
      <c r="I62" s="273">
        <v>8</v>
      </c>
      <c r="J62" s="285">
        <v>8</v>
      </c>
      <c r="K62" s="294"/>
      <c r="L62" s="285"/>
      <c r="M62" s="285"/>
      <c r="N62" s="285"/>
      <c r="O62" s="285"/>
      <c r="P62" s="273"/>
      <c r="Q62" s="274"/>
      <c r="R62" s="329"/>
      <c r="S62" s="325"/>
      <c r="T62" s="273">
        <v>8</v>
      </c>
      <c r="U62" s="274">
        <v>8</v>
      </c>
      <c r="V62" s="273"/>
      <c r="W62" s="274"/>
      <c r="X62" s="208">
        <v>3</v>
      </c>
      <c r="Y62" s="199">
        <v>0.84767999999999999</v>
      </c>
      <c r="Z62" s="154"/>
      <c r="AA62" s="341">
        <v>3</v>
      </c>
      <c r="AB62" s="354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6.5" customHeight="1" thickTop="1" thickBot="1" x14ac:dyDescent="0.25">
      <c r="A63" s="497" t="s">
        <v>19</v>
      </c>
      <c r="B63" s="481"/>
      <c r="C63" s="168"/>
      <c r="D63" s="169">
        <f t="shared" ref="D63:AB63" si="16">SUM(D55:D62)</f>
        <v>128</v>
      </c>
      <c r="E63" s="170">
        <f t="shared" si="16"/>
        <v>24</v>
      </c>
      <c r="F63" s="264"/>
      <c r="G63" s="264"/>
      <c r="H63" s="265">
        <f>SUM(H55:H62)</f>
        <v>128</v>
      </c>
      <c r="I63" s="266">
        <f t="shared" ref="I63:W63" si="17">SUM(I55:I62)</f>
        <v>64</v>
      </c>
      <c r="J63" s="267">
        <f t="shared" si="17"/>
        <v>64</v>
      </c>
      <c r="K63" s="267">
        <f t="shared" si="17"/>
        <v>0</v>
      </c>
      <c r="L63" s="267">
        <f t="shared" si="17"/>
        <v>0</v>
      </c>
      <c r="M63" s="267">
        <f t="shared" si="17"/>
        <v>0</v>
      </c>
      <c r="N63" s="267">
        <f t="shared" si="17"/>
        <v>0</v>
      </c>
      <c r="O63" s="267">
        <f t="shared" si="17"/>
        <v>0</v>
      </c>
      <c r="P63" s="266">
        <f t="shared" si="17"/>
        <v>0</v>
      </c>
      <c r="Q63" s="268">
        <f t="shared" si="17"/>
        <v>0</v>
      </c>
      <c r="R63" s="266">
        <f t="shared" si="17"/>
        <v>8</v>
      </c>
      <c r="S63" s="268">
        <f t="shared" si="17"/>
        <v>8</v>
      </c>
      <c r="T63" s="266">
        <f t="shared" si="17"/>
        <v>32</v>
      </c>
      <c r="U63" s="268">
        <f t="shared" si="17"/>
        <v>32</v>
      </c>
      <c r="V63" s="266">
        <f t="shared" si="17"/>
        <v>24</v>
      </c>
      <c r="W63" s="268">
        <f t="shared" si="17"/>
        <v>24</v>
      </c>
      <c r="X63" s="171">
        <f t="shared" si="16"/>
        <v>24</v>
      </c>
      <c r="Y63" s="172">
        <f t="shared" si="16"/>
        <v>6.7814400000000017</v>
      </c>
      <c r="Z63" s="173">
        <f t="shared" si="16"/>
        <v>0</v>
      </c>
      <c r="AA63" s="344">
        <f t="shared" si="16"/>
        <v>24</v>
      </c>
      <c r="AB63" s="355">
        <f t="shared" si="16"/>
        <v>0</v>
      </c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16.5" customHeight="1" thickTop="1" x14ac:dyDescent="0.2">
      <c r="A64" s="493" t="s">
        <v>149</v>
      </c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4"/>
      <c r="Z64" s="494"/>
      <c r="AA64" s="494"/>
      <c r="AB64" s="494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16.5" customHeight="1" thickBot="1" x14ac:dyDescent="0.25">
      <c r="A65" s="498" t="s">
        <v>150</v>
      </c>
      <c r="B65" s="499"/>
      <c r="C65" s="499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16.5" customHeight="1" thickTop="1" thickBot="1" x14ac:dyDescent="0.25">
      <c r="A66" s="174">
        <v>21</v>
      </c>
      <c r="B66" s="150" t="s">
        <v>151</v>
      </c>
      <c r="C66" s="209" t="s">
        <v>154</v>
      </c>
      <c r="D66" s="210">
        <v>16</v>
      </c>
      <c r="E66" s="153">
        <v>3</v>
      </c>
      <c r="F66" s="236"/>
      <c r="G66" s="296" t="s">
        <v>179</v>
      </c>
      <c r="H66" s="279">
        <f>SUM(I66:O66)</f>
        <v>16</v>
      </c>
      <c r="I66" s="280">
        <v>8</v>
      </c>
      <c r="J66" s="285">
        <v>8</v>
      </c>
      <c r="K66" s="294"/>
      <c r="L66" s="285"/>
      <c r="M66" s="285"/>
      <c r="N66" s="285"/>
      <c r="O66" s="285"/>
      <c r="P66" s="273"/>
      <c r="Q66" s="274"/>
      <c r="R66" s="273">
        <v>8</v>
      </c>
      <c r="S66" s="274">
        <v>8</v>
      </c>
      <c r="T66" s="273"/>
      <c r="U66" s="274"/>
      <c r="V66" s="273"/>
      <c r="W66" s="274"/>
      <c r="X66" s="211">
        <v>3</v>
      </c>
      <c r="Y66" s="203">
        <v>0.84767999999999999</v>
      </c>
      <c r="Z66" s="212"/>
      <c r="AA66" s="341">
        <v>3</v>
      </c>
      <c r="AB66" s="354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16.5" customHeight="1" thickTop="1" thickBot="1" x14ac:dyDescent="0.25">
      <c r="A67" s="174">
        <v>22</v>
      </c>
      <c r="B67" s="150" t="s">
        <v>144</v>
      </c>
      <c r="C67" s="209" t="s">
        <v>189</v>
      </c>
      <c r="D67" s="210">
        <v>16</v>
      </c>
      <c r="E67" s="153">
        <v>3</v>
      </c>
      <c r="F67" s="295"/>
      <c r="G67" s="237" t="s">
        <v>180</v>
      </c>
      <c r="H67" s="279">
        <f t="shared" ref="H67:H73" si="18">SUM(I67:O67)</f>
        <v>16</v>
      </c>
      <c r="I67" s="280">
        <v>8</v>
      </c>
      <c r="J67" s="285">
        <v>8</v>
      </c>
      <c r="K67" s="294"/>
      <c r="L67" s="285"/>
      <c r="M67" s="285"/>
      <c r="N67" s="285"/>
      <c r="O67" s="285"/>
      <c r="P67" s="273"/>
      <c r="Q67" s="274"/>
      <c r="R67" s="328"/>
      <c r="S67" s="274"/>
      <c r="T67" s="273">
        <v>8</v>
      </c>
      <c r="U67" s="274">
        <v>8</v>
      </c>
      <c r="V67" s="273"/>
      <c r="W67" s="274"/>
      <c r="X67" s="211">
        <v>3</v>
      </c>
      <c r="Y67" s="203">
        <v>0.84767999999999999</v>
      </c>
      <c r="Z67" s="212"/>
      <c r="AA67" s="341">
        <v>3</v>
      </c>
      <c r="AB67" s="354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16.5" customHeight="1" thickTop="1" thickBot="1" x14ac:dyDescent="0.25">
      <c r="A68" s="174">
        <v>23</v>
      </c>
      <c r="B68" s="150" t="s">
        <v>145</v>
      </c>
      <c r="C68" s="209" t="s">
        <v>190</v>
      </c>
      <c r="D68" s="210">
        <v>16</v>
      </c>
      <c r="E68" s="153">
        <v>3</v>
      </c>
      <c r="F68" s="236"/>
      <c r="G68" s="237" t="s">
        <v>178</v>
      </c>
      <c r="H68" s="279">
        <f t="shared" si="18"/>
        <v>16</v>
      </c>
      <c r="I68" s="280">
        <v>8</v>
      </c>
      <c r="J68" s="285">
        <v>8</v>
      </c>
      <c r="K68" s="294"/>
      <c r="L68" s="285"/>
      <c r="M68" s="285"/>
      <c r="N68" s="285"/>
      <c r="O68" s="285"/>
      <c r="P68" s="273"/>
      <c r="Q68" s="274"/>
      <c r="R68" s="328"/>
      <c r="S68" s="274"/>
      <c r="T68" s="273"/>
      <c r="U68" s="274"/>
      <c r="V68" s="273">
        <v>8</v>
      </c>
      <c r="W68" s="274">
        <v>8</v>
      </c>
      <c r="X68" s="211">
        <v>3</v>
      </c>
      <c r="Y68" s="203">
        <v>0.84767999999999999</v>
      </c>
      <c r="Z68" s="212"/>
      <c r="AA68" s="341">
        <v>3</v>
      </c>
      <c r="AB68" s="354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16.5" customHeight="1" thickTop="1" thickBot="1" x14ac:dyDescent="0.25">
      <c r="A69" s="174">
        <v>24</v>
      </c>
      <c r="B69" s="150" t="s">
        <v>146</v>
      </c>
      <c r="C69" s="209" t="s">
        <v>191</v>
      </c>
      <c r="D69" s="210">
        <v>16</v>
      </c>
      <c r="E69" s="153">
        <v>3</v>
      </c>
      <c r="F69" s="236" t="s">
        <v>178</v>
      </c>
      <c r="G69" s="237"/>
      <c r="H69" s="279">
        <f t="shared" si="18"/>
        <v>16</v>
      </c>
      <c r="I69" s="280">
        <v>8</v>
      </c>
      <c r="J69" s="285">
        <v>8</v>
      </c>
      <c r="K69" s="294"/>
      <c r="L69" s="285"/>
      <c r="M69" s="285"/>
      <c r="N69" s="285"/>
      <c r="O69" s="285"/>
      <c r="P69" s="273"/>
      <c r="Q69" s="274"/>
      <c r="R69" s="328"/>
      <c r="S69" s="274"/>
      <c r="T69" s="273"/>
      <c r="U69" s="274"/>
      <c r="V69" s="273">
        <v>8</v>
      </c>
      <c r="W69" s="274">
        <v>8</v>
      </c>
      <c r="X69" s="211">
        <v>3</v>
      </c>
      <c r="Y69" s="203">
        <v>0.84767999999999999</v>
      </c>
      <c r="Z69" s="212"/>
      <c r="AA69" s="341">
        <v>3</v>
      </c>
      <c r="AB69" s="354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16.5" customHeight="1" thickTop="1" thickBot="1" x14ac:dyDescent="0.25">
      <c r="A70" s="174">
        <v>25</v>
      </c>
      <c r="B70" s="150" t="s">
        <v>147</v>
      </c>
      <c r="C70" s="209" t="s">
        <v>192</v>
      </c>
      <c r="D70" s="210">
        <v>16</v>
      </c>
      <c r="E70" s="153">
        <v>3</v>
      </c>
      <c r="F70" s="236" t="s">
        <v>180</v>
      </c>
      <c r="G70" s="237"/>
      <c r="H70" s="279">
        <f t="shared" si="18"/>
        <v>16</v>
      </c>
      <c r="I70" s="280">
        <v>8</v>
      </c>
      <c r="J70" s="285">
        <v>8</v>
      </c>
      <c r="K70" s="294"/>
      <c r="L70" s="285"/>
      <c r="M70" s="285"/>
      <c r="N70" s="285"/>
      <c r="O70" s="285"/>
      <c r="P70" s="273"/>
      <c r="Q70" s="274"/>
      <c r="R70" s="328"/>
      <c r="S70" s="274"/>
      <c r="T70" s="273">
        <v>8</v>
      </c>
      <c r="U70" s="274">
        <v>8</v>
      </c>
      <c r="V70" s="273"/>
      <c r="W70" s="274"/>
      <c r="X70" s="211">
        <v>3</v>
      </c>
      <c r="Y70" s="203">
        <v>0.84767999999999999</v>
      </c>
      <c r="Z70" s="212"/>
      <c r="AA70" s="341">
        <v>3</v>
      </c>
      <c r="AB70" s="354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17.25" thickTop="1" thickBot="1" x14ac:dyDescent="0.25">
      <c r="A71" s="174">
        <v>26</v>
      </c>
      <c r="B71" s="150" t="s">
        <v>152</v>
      </c>
      <c r="C71" s="209" t="s">
        <v>193</v>
      </c>
      <c r="D71" s="210">
        <v>16</v>
      </c>
      <c r="E71" s="153">
        <v>3</v>
      </c>
      <c r="F71" s="236"/>
      <c r="G71" s="237" t="s">
        <v>178</v>
      </c>
      <c r="H71" s="279">
        <f t="shared" si="18"/>
        <v>16</v>
      </c>
      <c r="I71" s="280">
        <v>8</v>
      </c>
      <c r="J71" s="285">
        <v>8</v>
      </c>
      <c r="K71" s="294"/>
      <c r="L71" s="285"/>
      <c r="M71" s="285"/>
      <c r="N71" s="285"/>
      <c r="O71" s="285"/>
      <c r="P71" s="273"/>
      <c r="Q71" s="274"/>
      <c r="R71" s="328"/>
      <c r="S71" s="274"/>
      <c r="T71" s="273"/>
      <c r="U71" s="274"/>
      <c r="V71" s="273">
        <v>8</v>
      </c>
      <c r="W71" s="274">
        <v>8</v>
      </c>
      <c r="X71" s="211">
        <v>3</v>
      </c>
      <c r="Y71" s="203">
        <v>0.84767999999999999</v>
      </c>
      <c r="Z71" s="212"/>
      <c r="AA71" s="341">
        <v>3</v>
      </c>
      <c r="AB71" s="354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16.5" customHeight="1" thickTop="1" thickBot="1" x14ac:dyDescent="0.25">
      <c r="A72" s="174">
        <v>27</v>
      </c>
      <c r="B72" s="150" t="s">
        <v>148</v>
      </c>
      <c r="C72" s="209" t="s">
        <v>194</v>
      </c>
      <c r="D72" s="210">
        <v>16</v>
      </c>
      <c r="E72" s="153">
        <v>3</v>
      </c>
      <c r="F72" s="236" t="s">
        <v>180</v>
      </c>
      <c r="G72" s="237"/>
      <c r="H72" s="279">
        <f t="shared" si="18"/>
        <v>16</v>
      </c>
      <c r="I72" s="280">
        <v>8</v>
      </c>
      <c r="J72" s="285">
        <v>8</v>
      </c>
      <c r="K72" s="294"/>
      <c r="L72" s="285"/>
      <c r="M72" s="285"/>
      <c r="N72" s="285"/>
      <c r="O72" s="285"/>
      <c r="P72" s="273"/>
      <c r="Q72" s="274"/>
      <c r="R72" s="330"/>
      <c r="S72" s="261"/>
      <c r="T72" s="273">
        <v>8</v>
      </c>
      <c r="U72" s="274">
        <v>8</v>
      </c>
      <c r="V72" s="273"/>
      <c r="W72" s="274"/>
      <c r="X72" s="211">
        <v>3</v>
      </c>
      <c r="Y72" s="203">
        <v>0.84767999999999999</v>
      </c>
      <c r="Z72" s="212"/>
      <c r="AA72" s="341">
        <v>3</v>
      </c>
      <c r="AB72" s="354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16.5" customHeight="1" thickTop="1" thickBot="1" x14ac:dyDescent="0.25">
      <c r="A73" s="174">
        <v>28</v>
      </c>
      <c r="B73" s="150" t="s">
        <v>153</v>
      </c>
      <c r="C73" s="213" t="s">
        <v>195</v>
      </c>
      <c r="D73" s="210">
        <v>16</v>
      </c>
      <c r="E73" s="153">
        <v>3</v>
      </c>
      <c r="F73" s="236"/>
      <c r="G73" s="237" t="s">
        <v>180</v>
      </c>
      <c r="H73" s="279">
        <f t="shared" si="18"/>
        <v>16</v>
      </c>
      <c r="I73" s="280">
        <v>8</v>
      </c>
      <c r="J73" s="285">
        <v>8</v>
      </c>
      <c r="K73" s="281"/>
      <c r="L73" s="272"/>
      <c r="M73" s="272"/>
      <c r="N73" s="272"/>
      <c r="O73" s="272"/>
      <c r="P73" s="245"/>
      <c r="Q73" s="246"/>
      <c r="R73" s="331"/>
      <c r="S73" s="332"/>
      <c r="T73" s="245">
        <v>8</v>
      </c>
      <c r="U73" s="246">
        <v>8</v>
      </c>
      <c r="V73" s="245"/>
      <c r="W73" s="246"/>
      <c r="X73" s="211">
        <v>3</v>
      </c>
      <c r="Y73" s="203">
        <v>0.84767999999999999</v>
      </c>
      <c r="Z73" s="212"/>
      <c r="AA73" s="341">
        <v>3</v>
      </c>
      <c r="AB73" s="354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16.5" customHeight="1" thickTop="1" thickBot="1" x14ac:dyDescent="0.25">
      <c r="A74" s="500" t="s">
        <v>19</v>
      </c>
      <c r="B74" s="501"/>
      <c r="C74" s="175"/>
      <c r="D74" s="169">
        <f t="shared" ref="D74:AB74" si="19">SUM(D66:D73)</f>
        <v>128</v>
      </c>
      <c r="E74" s="170">
        <f t="shared" si="19"/>
        <v>24</v>
      </c>
      <c r="F74" s="264"/>
      <c r="G74" s="264"/>
      <c r="H74" s="265">
        <f>SUM(H66:H73)</f>
        <v>128</v>
      </c>
      <c r="I74" s="266">
        <f t="shared" ref="I74:W74" si="20">SUM(I66:I73)</f>
        <v>64</v>
      </c>
      <c r="J74" s="267">
        <f t="shared" si="20"/>
        <v>64</v>
      </c>
      <c r="K74" s="267">
        <f t="shared" si="20"/>
        <v>0</v>
      </c>
      <c r="L74" s="267">
        <f t="shared" si="20"/>
        <v>0</v>
      </c>
      <c r="M74" s="267">
        <f t="shared" si="20"/>
        <v>0</v>
      </c>
      <c r="N74" s="267">
        <f t="shared" si="20"/>
        <v>0</v>
      </c>
      <c r="O74" s="267">
        <f t="shared" si="20"/>
        <v>0</v>
      </c>
      <c r="P74" s="266">
        <f t="shared" si="20"/>
        <v>0</v>
      </c>
      <c r="Q74" s="268">
        <f t="shared" si="20"/>
        <v>0</v>
      </c>
      <c r="R74" s="266">
        <f t="shared" si="20"/>
        <v>8</v>
      </c>
      <c r="S74" s="268">
        <f t="shared" si="20"/>
        <v>8</v>
      </c>
      <c r="T74" s="266">
        <f t="shared" si="20"/>
        <v>32</v>
      </c>
      <c r="U74" s="268">
        <f t="shared" si="20"/>
        <v>32</v>
      </c>
      <c r="V74" s="266">
        <f t="shared" si="20"/>
        <v>24</v>
      </c>
      <c r="W74" s="268">
        <f t="shared" si="20"/>
        <v>24</v>
      </c>
      <c r="X74" s="214">
        <f t="shared" si="19"/>
        <v>24</v>
      </c>
      <c r="Y74" s="172">
        <f t="shared" si="19"/>
        <v>6.7814400000000017</v>
      </c>
      <c r="Z74" s="173">
        <f t="shared" si="19"/>
        <v>0</v>
      </c>
      <c r="AA74" s="344">
        <f t="shared" si="19"/>
        <v>24</v>
      </c>
      <c r="AB74" s="355">
        <f t="shared" si="19"/>
        <v>0</v>
      </c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16.5" customHeight="1" thickTop="1" x14ac:dyDescent="0.2">
      <c r="A75" s="493" t="s">
        <v>137</v>
      </c>
      <c r="B75" s="494"/>
      <c r="C75" s="494"/>
      <c r="D75" s="494"/>
      <c r="E75" s="494"/>
      <c r="F75" s="494"/>
      <c r="G75" s="494"/>
      <c r="H75" s="494"/>
      <c r="I75" s="494"/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94"/>
      <c r="X75" s="494"/>
      <c r="Y75" s="494"/>
      <c r="Z75" s="494"/>
      <c r="AA75" s="494"/>
      <c r="AB75" s="494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30.75" customHeight="1" x14ac:dyDescent="0.2">
      <c r="A76" s="174">
        <v>31</v>
      </c>
      <c r="B76" s="150" t="s">
        <v>138</v>
      </c>
      <c r="C76" s="151" t="s">
        <v>196</v>
      </c>
      <c r="D76" s="425">
        <v>16</v>
      </c>
      <c r="E76" s="229">
        <v>4</v>
      </c>
      <c r="F76" s="406"/>
      <c r="G76" s="315" t="s">
        <v>179</v>
      </c>
      <c r="H76" s="407">
        <f>SUM(I76:O76)</f>
        <v>16</v>
      </c>
      <c r="I76" s="408"/>
      <c r="J76" s="272"/>
      <c r="K76" s="272"/>
      <c r="L76" s="272"/>
      <c r="M76" s="272"/>
      <c r="N76" s="272">
        <v>16</v>
      </c>
      <c r="O76" s="272"/>
      <c r="P76" s="272"/>
      <c r="Q76" s="272"/>
      <c r="R76" s="272"/>
      <c r="S76" s="272">
        <v>16</v>
      </c>
      <c r="T76" s="272"/>
      <c r="U76" s="272"/>
      <c r="V76" s="409"/>
      <c r="W76" s="272"/>
      <c r="X76" s="410">
        <v>4</v>
      </c>
      <c r="Y76" s="410">
        <v>0.91832000000000003</v>
      </c>
      <c r="Z76" s="354"/>
      <c r="AA76" s="229">
        <v>4</v>
      </c>
      <c r="AB76" s="354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27" customHeight="1" thickBot="1" x14ac:dyDescent="0.3">
      <c r="A77" s="174">
        <v>32</v>
      </c>
      <c r="B77" s="177" t="s">
        <v>139</v>
      </c>
      <c r="C77" s="151" t="s">
        <v>197</v>
      </c>
      <c r="D77" s="223">
        <v>16</v>
      </c>
      <c r="E77" s="153">
        <v>4</v>
      </c>
      <c r="F77" s="333"/>
      <c r="G77" s="389" t="s">
        <v>180</v>
      </c>
      <c r="H77" s="334">
        <f>SUM(I77:O77)</f>
        <v>16</v>
      </c>
      <c r="I77" s="397"/>
      <c r="J77" s="398"/>
      <c r="K77" s="281"/>
      <c r="L77" s="398"/>
      <c r="M77" s="398"/>
      <c r="N77" s="398">
        <v>16</v>
      </c>
      <c r="O77" s="398"/>
      <c r="P77" s="399"/>
      <c r="Q77" s="400"/>
      <c r="R77" s="399"/>
      <c r="S77" s="400"/>
      <c r="T77" s="399"/>
      <c r="U77" s="400">
        <v>16</v>
      </c>
      <c r="V77" s="401"/>
      <c r="W77" s="400"/>
      <c r="X77" s="402">
        <v>4</v>
      </c>
      <c r="Y77" s="403">
        <v>0.91832000000000003</v>
      </c>
      <c r="Z77" s="404"/>
      <c r="AA77" s="405">
        <v>4</v>
      </c>
      <c r="AB77" s="354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30.75" customHeight="1" thickTop="1" thickBot="1" x14ac:dyDescent="0.3">
      <c r="A78" s="174">
        <v>33</v>
      </c>
      <c r="B78" s="186" t="s">
        <v>140</v>
      </c>
      <c r="C78" s="216" t="s">
        <v>198</v>
      </c>
      <c r="D78" s="223">
        <v>16</v>
      </c>
      <c r="E78" s="153">
        <v>5</v>
      </c>
      <c r="F78" s="277"/>
      <c r="G78" s="249" t="s">
        <v>178</v>
      </c>
      <c r="H78" s="293">
        <f>SUM(I78:O78)</f>
        <v>16</v>
      </c>
      <c r="I78" s="335"/>
      <c r="J78" s="286"/>
      <c r="K78" s="298"/>
      <c r="L78" s="286"/>
      <c r="M78" s="286"/>
      <c r="N78" s="286">
        <v>16</v>
      </c>
      <c r="O78" s="286"/>
      <c r="P78" s="253"/>
      <c r="Q78" s="254"/>
      <c r="R78" s="253"/>
      <c r="S78" s="254"/>
      <c r="T78" s="253"/>
      <c r="U78" s="254"/>
      <c r="V78" s="336"/>
      <c r="W78" s="332">
        <v>16</v>
      </c>
      <c r="X78" s="217">
        <v>4</v>
      </c>
      <c r="Y78" s="199">
        <v>0.91832000000000003</v>
      </c>
      <c r="Z78" s="215"/>
      <c r="AA78" s="348">
        <v>5</v>
      </c>
      <c r="AB78" s="354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6.5" customHeight="1" thickTop="1" thickBot="1" x14ac:dyDescent="0.25">
      <c r="A79" s="111" t="s">
        <v>19</v>
      </c>
      <c r="B79" s="145"/>
      <c r="C79" s="141"/>
      <c r="D79" s="142">
        <f t="shared" ref="D79:AB79" si="21">SUM(D76:D78)</f>
        <v>48</v>
      </c>
      <c r="E79" s="143">
        <f t="shared" si="21"/>
        <v>13</v>
      </c>
      <c r="F79" s="264"/>
      <c r="G79" s="264"/>
      <c r="H79" s="265">
        <f>SUM(H76:H78)</f>
        <v>48</v>
      </c>
      <c r="I79" s="265">
        <f t="shared" ref="I79:W79" si="22">SUM(I76:I78)</f>
        <v>0</v>
      </c>
      <c r="J79" s="265">
        <f t="shared" si="22"/>
        <v>0</v>
      </c>
      <c r="K79" s="265">
        <f t="shared" si="22"/>
        <v>0</v>
      </c>
      <c r="L79" s="265">
        <f t="shared" si="22"/>
        <v>0</v>
      </c>
      <c r="M79" s="265">
        <f t="shared" si="22"/>
        <v>0</v>
      </c>
      <c r="N79" s="265">
        <f t="shared" si="22"/>
        <v>48</v>
      </c>
      <c r="O79" s="265">
        <f t="shared" si="22"/>
        <v>0</v>
      </c>
      <c r="P79" s="265">
        <f t="shared" si="22"/>
        <v>0</v>
      </c>
      <c r="Q79" s="265">
        <f t="shared" si="22"/>
        <v>0</v>
      </c>
      <c r="R79" s="265">
        <f t="shared" si="22"/>
        <v>0</v>
      </c>
      <c r="S79" s="265">
        <f t="shared" si="22"/>
        <v>16</v>
      </c>
      <c r="T79" s="265">
        <f t="shared" si="22"/>
        <v>0</v>
      </c>
      <c r="U79" s="265">
        <f t="shared" si="22"/>
        <v>16</v>
      </c>
      <c r="V79" s="265">
        <f t="shared" si="22"/>
        <v>0</v>
      </c>
      <c r="W79" s="265">
        <f t="shared" si="22"/>
        <v>16</v>
      </c>
      <c r="X79" s="144">
        <f t="shared" si="21"/>
        <v>12</v>
      </c>
      <c r="Y79" s="146">
        <f t="shared" si="21"/>
        <v>2.7549600000000001</v>
      </c>
      <c r="Z79" s="53">
        <f t="shared" si="21"/>
        <v>0</v>
      </c>
      <c r="AA79" s="349">
        <f t="shared" si="21"/>
        <v>13</v>
      </c>
      <c r="AB79" s="357">
        <f t="shared" si="21"/>
        <v>0</v>
      </c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16.5" hidden="1" customHeight="1" x14ac:dyDescent="0.2">
      <c r="A80" s="514" t="s">
        <v>42</v>
      </c>
      <c r="B80" s="515"/>
      <c r="C80" s="515"/>
      <c r="D80" s="515"/>
      <c r="E80" s="515"/>
      <c r="F80" s="515"/>
      <c r="G80" s="515"/>
      <c r="H80" s="515"/>
      <c r="I80" s="515"/>
      <c r="J80" s="515"/>
      <c r="K80" s="515"/>
      <c r="L80" s="515"/>
      <c r="M80" s="515"/>
      <c r="N80" s="515"/>
      <c r="O80" s="515"/>
      <c r="P80" s="515"/>
      <c r="Q80" s="515"/>
      <c r="R80" s="515"/>
      <c r="S80" s="515"/>
      <c r="T80" s="515"/>
      <c r="U80" s="515"/>
      <c r="V80" s="515"/>
      <c r="W80" s="515"/>
      <c r="X80" s="515"/>
      <c r="Y80" s="515"/>
      <c r="Z80" s="515"/>
      <c r="AA80" s="515"/>
      <c r="AB80" s="515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111" ht="16.5" hidden="1" customHeight="1" x14ac:dyDescent="0.2">
      <c r="A81" s="23"/>
      <c r="B81" s="24"/>
      <c r="C81" s="25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7">
        <f t="shared" ref="X81:X85" si="23">SUM(Y81:AB81)</f>
        <v>0</v>
      </c>
      <c r="Y81" s="28"/>
      <c r="Z81" s="29"/>
      <c r="AA81" s="82"/>
      <c r="AB81" s="353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111" ht="16.5" hidden="1" customHeight="1" x14ac:dyDescent="0.2">
      <c r="A82" s="33"/>
      <c r="B82" s="34"/>
      <c r="C82" s="35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7">
        <f t="shared" si="23"/>
        <v>0</v>
      </c>
      <c r="Y82" s="38"/>
      <c r="Z82" s="39"/>
      <c r="AA82" s="350"/>
      <c r="AB82" s="353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111" ht="16.5" hidden="1" customHeight="1" x14ac:dyDescent="0.2">
      <c r="A83" s="33"/>
      <c r="B83" s="34"/>
      <c r="C83" s="35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7">
        <f t="shared" si="23"/>
        <v>0</v>
      </c>
      <c r="Y83" s="38"/>
      <c r="Z83" s="39"/>
      <c r="AA83" s="350"/>
      <c r="AB83" s="353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111" ht="16.5" hidden="1" customHeight="1" x14ac:dyDescent="0.2">
      <c r="A84" s="33"/>
      <c r="B84" s="34"/>
      <c r="C84" s="35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7">
        <f t="shared" si="23"/>
        <v>0</v>
      </c>
      <c r="Y84" s="38"/>
      <c r="Z84" s="39"/>
      <c r="AA84" s="350"/>
      <c r="AB84" s="353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111" ht="16.5" hidden="1" customHeight="1" x14ac:dyDescent="0.2">
      <c r="A85" s="65"/>
      <c r="B85" s="34"/>
      <c r="C85" s="35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7">
        <f t="shared" si="23"/>
        <v>0</v>
      </c>
      <c r="Y85" s="38"/>
      <c r="Z85" s="39"/>
      <c r="AA85" s="350"/>
      <c r="AB85" s="353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111" ht="16.5" hidden="1" customHeight="1" x14ac:dyDescent="0.2">
      <c r="A86" s="438" t="s">
        <v>19</v>
      </c>
      <c r="B86" s="439"/>
      <c r="C86" s="141"/>
      <c r="D86" s="54"/>
      <c r="E86" s="54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53">
        <f t="shared" ref="X86:AB86" si="24">SUM(X81:X85)</f>
        <v>0</v>
      </c>
      <c r="Y86" s="55">
        <f t="shared" si="24"/>
        <v>0</v>
      </c>
      <c r="Z86" s="56">
        <f t="shared" si="24"/>
        <v>0</v>
      </c>
      <c r="AA86" s="351">
        <f t="shared" si="24"/>
        <v>0</v>
      </c>
      <c r="AB86" s="357">
        <f t="shared" si="24"/>
        <v>0</v>
      </c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111" ht="16.5" customHeight="1" thickTop="1" x14ac:dyDescent="0.2">
      <c r="A87" s="442"/>
      <c r="B87" s="507"/>
      <c r="C87" s="507"/>
      <c r="D87" s="507"/>
      <c r="E87" s="507"/>
      <c r="F87" s="507"/>
      <c r="G87" s="507"/>
      <c r="H87" s="507"/>
      <c r="I87" s="507"/>
      <c r="J87" s="507"/>
      <c r="K87" s="507"/>
      <c r="L87" s="507"/>
      <c r="M87" s="507"/>
      <c r="N87" s="507"/>
      <c r="O87" s="507"/>
      <c r="P87" s="507"/>
      <c r="Q87" s="507"/>
      <c r="R87" s="507"/>
      <c r="S87" s="507"/>
      <c r="T87" s="507"/>
      <c r="U87" s="507"/>
      <c r="V87" s="507"/>
      <c r="W87" s="507"/>
      <c r="X87" s="507"/>
      <c r="Y87" s="507"/>
      <c r="Z87" s="507"/>
      <c r="AA87" s="507"/>
      <c r="AB87" s="507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111" s="359" customFormat="1" ht="27.75" customHeight="1" x14ac:dyDescent="0.2">
      <c r="A88" s="380">
        <v>34</v>
      </c>
      <c r="B88" s="381" t="s">
        <v>141</v>
      </c>
      <c r="C88" s="381" t="s">
        <v>199</v>
      </c>
      <c r="D88" s="382"/>
      <c r="E88" s="383">
        <v>3</v>
      </c>
      <c r="F88" s="384"/>
      <c r="G88" s="385">
        <v>3</v>
      </c>
      <c r="H88" s="386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57">
        <v>3</v>
      </c>
      <c r="Y88" s="353">
        <v>1</v>
      </c>
      <c r="Z88" s="353"/>
      <c r="AA88" s="353"/>
      <c r="AB88" s="538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352"/>
      <c r="AT88" s="352"/>
      <c r="AU88" s="352"/>
      <c r="AV88" s="352"/>
      <c r="AW88" s="352"/>
      <c r="AX88" s="352"/>
      <c r="AY88" s="352"/>
      <c r="AZ88" s="352"/>
      <c r="BA88" s="352"/>
      <c r="BB88" s="352"/>
      <c r="BC88" s="352"/>
      <c r="BD88" s="352"/>
      <c r="BE88" s="352"/>
      <c r="BF88" s="352"/>
      <c r="BG88" s="352"/>
      <c r="BH88" s="352"/>
      <c r="BI88" s="352"/>
      <c r="BJ88" s="352"/>
      <c r="BK88" s="352"/>
      <c r="BL88" s="352"/>
      <c r="BM88" s="352"/>
      <c r="BN88" s="352"/>
      <c r="BO88" s="352"/>
      <c r="BP88" s="352"/>
      <c r="BQ88" s="352"/>
      <c r="BR88" s="352"/>
      <c r="BS88" s="352"/>
      <c r="BT88" s="352"/>
      <c r="BU88" s="352"/>
      <c r="BV88" s="352"/>
      <c r="BW88" s="352"/>
      <c r="BX88" s="352"/>
      <c r="BY88" s="352"/>
      <c r="BZ88" s="352"/>
      <c r="CA88" s="352"/>
      <c r="CB88" s="352"/>
      <c r="CC88" s="352"/>
      <c r="CD88" s="352"/>
      <c r="CE88" s="352"/>
      <c r="CF88" s="352"/>
      <c r="CG88" s="352"/>
      <c r="CH88" s="352"/>
      <c r="CI88" s="352"/>
      <c r="CJ88" s="352"/>
      <c r="CK88" s="352"/>
      <c r="CL88" s="352"/>
      <c r="CM88" s="352"/>
      <c r="CN88" s="352"/>
      <c r="CO88" s="352"/>
      <c r="CP88" s="352"/>
      <c r="CQ88" s="352"/>
      <c r="CR88" s="352"/>
      <c r="CS88" s="352"/>
      <c r="CT88" s="352"/>
      <c r="CU88" s="352"/>
      <c r="CV88" s="352"/>
      <c r="CW88" s="352"/>
      <c r="CX88" s="352"/>
      <c r="CY88" s="352"/>
      <c r="CZ88" s="352"/>
      <c r="DA88" s="352"/>
      <c r="DB88" s="352"/>
      <c r="DC88" s="352"/>
      <c r="DD88" s="352"/>
      <c r="DE88" s="352"/>
      <c r="DF88" s="352"/>
      <c r="DG88" s="352"/>
    </row>
    <row r="89" spans="1:111" s="352" customFormat="1" ht="16.5" customHeight="1" thickBot="1" x14ac:dyDescent="0.25">
      <c r="A89" s="522" t="s">
        <v>142</v>
      </c>
      <c r="B89" s="447"/>
      <c r="C89" s="372"/>
      <c r="D89" s="373">
        <f>D24+D28+D33+D41+D52+D79+D86+D88</f>
        <v>539</v>
      </c>
      <c r="E89" s="373">
        <f t="shared" ref="E89:AB89" si="25">E24+E28+E33+E41+E52+E79+E86+E88</f>
        <v>98</v>
      </c>
      <c r="F89" s="373"/>
      <c r="G89" s="374"/>
      <c r="H89" s="375">
        <f>H24+H28+H33+H41+H52+H79+H86</f>
        <v>539</v>
      </c>
      <c r="I89" s="376">
        <v>182</v>
      </c>
      <c r="J89" s="377">
        <v>263</v>
      </c>
      <c r="K89" s="373">
        <v>16</v>
      </c>
      <c r="L89" s="373">
        <v>0</v>
      </c>
      <c r="M89" s="373">
        <v>30</v>
      </c>
      <c r="N89" s="373">
        <v>48</v>
      </c>
      <c r="O89" s="373">
        <v>0</v>
      </c>
      <c r="P89" s="373">
        <v>46</v>
      </c>
      <c r="Q89" s="373">
        <v>103</v>
      </c>
      <c r="R89" s="373">
        <v>48</v>
      </c>
      <c r="S89" s="373">
        <v>95</v>
      </c>
      <c r="T89" s="373">
        <v>40</v>
      </c>
      <c r="U89" s="373">
        <v>103</v>
      </c>
      <c r="V89" s="373">
        <v>48</v>
      </c>
      <c r="W89" s="373">
        <v>56</v>
      </c>
      <c r="X89" s="373">
        <f t="shared" si="25"/>
        <v>39</v>
      </c>
      <c r="Y89" s="373">
        <f t="shared" si="25"/>
        <v>29.821120000000004</v>
      </c>
      <c r="Z89" s="378">
        <f t="shared" si="25"/>
        <v>5</v>
      </c>
      <c r="AA89" s="374">
        <f t="shared" si="25"/>
        <v>79</v>
      </c>
      <c r="AB89" s="379">
        <f t="shared" si="25"/>
        <v>0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111" ht="16.5" customHeight="1" thickTop="1" thickBot="1" x14ac:dyDescent="0.25">
      <c r="A90" s="523" t="s">
        <v>143</v>
      </c>
      <c r="B90" s="441"/>
      <c r="C90" s="147"/>
      <c r="D90" s="148">
        <f>D79+D52+D41+D33+D28+D24</f>
        <v>539</v>
      </c>
      <c r="E90" s="148">
        <f>E79+E52+E41+E33+E28+E24+E88</f>
        <v>98</v>
      </c>
      <c r="F90" s="148"/>
      <c r="G90" s="148"/>
      <c r="H90" s="339">
        <f>H79+H52+H41+H33+H28+H24</f>
        <v>539</v>
      </c>
      <c r="I90" s="338">
        <v>182</v>
      </c>
      <c r="J90" s="339">
        <v>263</v>
      </c>
      <c r="K90" s="338">
        <v>16</v>
      </c>
      <c r="L90" s="148">
        <v>0</v>
      </c>
      <c r="M90" s="148">
        <v>30</v>
      </c>
      <c r="N90" s="148">
        <v>48</v>
      </c>
      <c r="O90" s="148">
        <v>0</v>
      </c>
      <c r="P90" s="148">
        <v>46</v>
      </c>
      <c r="Q90" s="148">
        <v>103</v>
      </c>
      <c r="R90" s="148">
        <v>48</v>
      </c>
      <c r="S90" s="148">
        <v>95</v>
      </c>
      <c r="T90" s="148">
        <v>40</v>
      </c>
      <c r="U90" s="148">
        <v>103</v>
      </c>
      <c r="V90" s="148">
        <v>48</v>
      </c>
      <c r="W90" s="148">
        <v>56</v>
      </c>
      <c r="X90" s="148">
        <f t="shared" ref="X90:AB90" si="26">X79+X52+X41+X33+X28+X24+X88</f>
        <v>39</v>
      </c>
      <c r="Y90" s="148">
        <f t="shared" si="26"/>
        <v>29.821120000000001</v>
      </c>
      <c r="Z90" s="148">
        <f t="shared" si="26"/>
        <v>5</v>
      </c>
      <c r="AA90" s="148">
        <f t="shared" si="26"/>
        <v>79</v>
      </c>
      <c r="AB90" s="358">
        <f t="shared" si="26"/>
        <v>0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111" ht="16.5" customHeight="1" thickTop="1" thickBot="1" x14ac:dyDescent="0.25">
      <c r="A91" s="523" t="s">
        <v>169</v>
      </c>
      <c r="B91" s="441"/>
      <c r="C91" s="147"/>
      <c r="D91" s="148">
        <f>D88+D79+D74+D41+D33+D28+D24</f>
        <v>539</v>
      </c>
      <c r="E91" s="148">
        <f t="shared" ref="E91:AB91" si="27">E88+E79+E74+E41+E33+E28+E24</f>
        <v>98</v>
      </c>
      <c r="F91" s="148"/>
      <c r="G91" s="148"/>
      <c r="H91" s="339">
        <f>H24+H28+H33+H41+H74+H79</f>
        <v>539</v>
      </c>
      <c r="I91" s="338">
        <v>190</v>
      </c>
      <c r="J91" s="339">
        <v>255</v>
      </c>
      <c r="K91" s="338">
        <v>16</v>
      </c>
      <c r="L91" s="148">
        <v>0</v>
      </c>
      <c r="M91" s="148">
        <v>30</v>
      </c>
      <c r="N91" s="148">
        <v>48</v>
      </c>
      <c r="O91" s="148">
        <v>0</v>
      </c>
      <c r="P91" s="148">
        <v>46</v>
      </c>
      <c r="Q91" s="148">
        <v>103</v>
      </c>
      <c r="R91" s="148">
        <v>48</v>
      </c>
      <c r="S91" s="148">
        <v>95</v>
      </c>
      <c r="T91" s="148">
        <v>56</v>
      </c>
      <c r="U91" s="148">
        <v>103</v>
      </c>
      <c r="V91" s="148">
        <v>40</v>
      </c>
      <c r="W91" s="148">
        <v>48</v>
      </c>
      <c r="X91" s="148">
        <f t="shared" si="27"/>
        <v>39</v>
      </c>
      <c r="Y91" s="148">
        <f t="shared" si="27"/>
        <v>29.821120000000001</v>
      </c>
      <c r="Z91" s="148">
        <f t="shared" si="27"/>
        <v>5</v>
      </c>
      <c r="AA91" s="148">
        <f t="shared" si="27"/>
        <v>79</v>
      </c>
      <c r="AB91" s="358">
        <f t="shared" si="27"/>
        <v>0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111" s="369" customFormat="1" ht="16.5" customHeight="1" thickTop="1" thickBot="1" x14ac:dyDescent="0.25">
      <c r="A92" s="364"/>
      <c r="B92" s="365"/>
      <c r="C92" s="366"/>
      <c r="D92" s="363"/>
      <c r="E92" s="363"/>
      <c r="F92" s="363"/>
      <c r="G92" s="363"/>
      <c r="H92" s="367"/>
      <c r="I92" s="363"/>
      <c r="J92" s="367"/>
      <c r="K92" s="363"/>
      <c r="L92" s="363"/>
      <c r="M92" s="363"/>
      <c r="N92" s="363"/>
      <c r="O92" s="363"/>
      <c r="P92" s="363"/>
      <c r="Q92" s="363"/>
      <c r="R92" s="363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368"/>
      <c r="AN92" s="368"/>
      <c r="AO92" s="368"/>
      <c r="AP92" s="368"/>
      <c r="AQ92" s="368"/>
      <c r="AR92" s="368"/>
    </row>
    <row r="93" spans="1:111" s="369" customFormat="1" ht="16.5" customHeight="1" thickBot="1" x14ac:dyDescent="0.25">
      <c r="A93" s="364"/>
      <c r="B93" s="365"/>
      <c r="C93" s="366"/>
      <c r="D93" s="363"/>
      <c r="E93" s="363"/>
      <c r="F93" s="363"/>
      <c r="G93" s="363"/>
      <c r="H93" s="367"/>
      <c r="I93" s="363"/>
      <c r="J93" s="367"/>
      <c r="K93" s="363"/>
      <c r="L93" s="363"/>
      <c r="M93" s="487" t="s">
        <v>52</v>
      </c>
      <c r="N93" s="488"/>
      <c r="O93" s="489"/>
      <c r="P93" s="371">
        <v>4</v>
      </c>
      <c r="Q93" s="370">
        <v>5</v>
      </c>
      <c r="R93" s="370">
        <v>4</v>
      </c>
      <c r="S93" s="370">
        <v>7</v>
      </c>
      <c r="T93" s="370">
        <v>7</v>
      </c>
      <c r="U93" s="370">
        <v>9</v>
      </c>
      <c r="V93" s="370">
        <v>6</v>
      </c>
      <c r="W93" s="370">
        <v>7</v>
      </c>
      <c r="X93" s="363"/>
      <c r="Y93" s="363"/>
      <c r="Z93" s="363"/>
      <c r="AA93" s="363"/>
      <c r="AB93" s="363"/>
      <c r="AC93" s="368"/>
      <c r="AD93" s="368"/>
      <c r="AE93" s="368"/>
      <c r="AF93" s="368"/>
      <c r="AG93" s="368"/>
      <c r="AH93" s="368"/>
      <c r="AI93" s="368"/>
      <c r="AJ93" s="368"/>
      <c r="AK93" s="368"/>
      <c r="AL93" s="368"/>
      <c r="AM93" s="368"/>
      <c r="AN93" s="368"/>
      <c r="AO93" s="368"/>
      <c r="AP93" s="368"/>
      <c r="AQ93" s="368"/>
      <c r="AR93" s="368"/>
    </row>
    <row r="94" spans="1:111" ht="16.5" customHeight="1" x14ac:dyDescent="0.2">
      <c r="A94" s="526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526"/>
      <c r="Y94" s="526"/>
      <c r="Z94" s="526"/>
      <c r="AA94" s="526"/>
      <c r="AB94" s="526"/>
      <c r="AC94" s="526"/>
      <c r="AD94" s="526"/>
      <c r="AE94" s="526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"/>
    </row>
    <row r="95" spans="1:111" ht="48.75" customHeight="1" x14ac:dyDescent="0.2">
      <c r="A95" s="460" t="s">
        <v>53</v>
      </c>
      <c r="B95" s="516"/>
      <c r="C95" s="516"/>
      <c r="D95" s="516"/>
      <c r="E95" s="516"/>
      <c r="F95" s="516"/>
      <c r="G95" s="516"/>
      <c r="H95" s="516"/>
      <c r="I95" s="516"/>
      <c r="J95" s="516"/>
      <c r="K95" s="516"/>
      <c r="L95" s="516"/>
      <c r="M95" s="516"/>
      <c r="N95" s="516"/>
      <c r="O95" s="516"/>
      <c r="P95" s="516"/>
      <c r="Q95" s="516"/>
      <c r="R95" s="516"/>
      <c r="S95" s="516"/>
      <c r="T95" s="516"/>
      <c r="U95" s="516"/>
      <c r="V95" s="516"/>
      <c r="W95" s="516"/>
      <c r="X95" s="516"/>
      <c r="Y95" s="516"/>
      <c r="Z95" s="517"/>
      <c r="AA95" s="463">
        <f>Z90</f>
        <v>5</v>
      </c>
      <c r="AB95" s="462"/>
      <c r="AC95" s="136"/>
      <c r="AD95" s="136"/>
      <c r="AE95" s="136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111" ht="69" customHeight="1" x14ac:dyDescent="0.2">
      <c r="A96" s="460" t="s">
        <v>54</v>
      </c>
      <c r="B96" s="516"/>
      <c r="C96" s="516"/>
      <c r="D96" s="516"/>
      <c r="E96" s="516"/>
      <c r="F96" s="516"/>
      <c r="G96" s="516"/>
      <c r="H96" s="516"/>
      <c r="I96" s="516"/>
      <c r="J96" s="516"/>
      <c r="K96" s="516"/>
      <c r="L96" s="516"/>
      <c r="M96" s="516"/>
      <c r="N96" s="516"/>
      <c r="O96" s="516"/>
      <c r="P96" s="516"/>
      <c r="Q96" s="516"/>
      <c r="R96" s="516"/>
      <c r="S96" s="516"/>
      <c r="T96" s="516"/>
      <c r="U96" s="516"/>
      <c r="V96" s="516"/>
      <c r="W96" s="516"/>
      <c r="X96" s="516"/>
      <c r="Y96" s="516"/>
      <c r="Z96" s="517"/>
      <c r="AA96" s="527" t="s">
        <v>168</v>
      </c>
      <c r="AB96" s="528"/>
      <c r="AC96" s="136"/>
      <c r="AD96" s="136"/>
      <c r="AE96" s="136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30.75" customHeight="1" x14ac:dyDescent="0.2">
      <c r="A97" s="460" t="s">
        <v>55</v>
      </c>
      <c r="B97" s="516"/>
      <c r="C97" s="516"/>
      <c r="D97" s="516"/>
      <c r="E97" s="516"/>
      <c r="F97" s="516"/>
      <c r="G97" s="516"/>
      <c r="H97" s="516"/>
      <c r="I97" s="516"/>
      <c r="J97" s="516"/>
      <c r="K97" s="516"/>
      <c r="L97" s="516"/>
      <c r="M97" s="516"/>
      <c r="N97" s="516"/>
      <c r="O97" s="516"/>
      <c r="P97" s="516"/>
      <c r="Q97" s="516"/>
      <c r="R97" s="516"/>
      <c r="S97" s="516"/>
      <c r="T97" s="516"/>
      <c r="U97" s="516"/>
      <c r="V97" s="516"/>
      <c r="W97" s="516"/>
      <c r="X97" s="516"/>
      <c r="Y97" s="516"/>
      <c r="Z97" s="517"/>
      <c r="AA97" s="518">
        <f>(X90/E90)*100</f>
        <v>39.795918367346935</v>
      </c>
      <c r="AB97" s="519"/>
      <c r="AC97" s="136"/>
      <c r="AD97" s="136"/>
      <c r="AE97" s="136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45.75" customHeight="1" x14ac:dyDescent="0.2">
      <c r="A98" s="460" t="s">
        <v>61</v>
      </c>
      <c r="B98" s="516"/>
      <c r="C98" s="516"/>
      <c r="D98" s="516"/>
      <c r="E98" s="516"/>
      <c r="F98" s="516"/>
      <c r="G98" s="516"/>
      <c r="H98" s="516"/>
      <c r="I98" s="516"/>
      <c r="J98" s="516"/>
      <c r="K98" s="516"/>
      <c r="L98" s="516"/>
      <c r="M98" s="516"/>
      <c r="N98" s="516"/>
      <c r="O98" s="516"/>
      <c r="P98" s="516"/>
      <c r="Q98" s="516"/>
      <c r="R98" s="516"/>
      <c r="S98" s="516"/>
      <c r="T98" s="516"/>
      <c r="U98" s="516"/>
      <c r="V98" s="516"/>
      <c r="W98" s="516"/>
      <c r="X98" s="516"/>
      <c r="Y98" s="516"/>
      <c r="Z98" s="517"/>
      <c r="AA98" s="518">
        <f>(Y90/E90)*100</f>
        <v>30.429714285714287</v>
      </c>
      <c r="AB98" s="519"/>
      <c r="AC98" s="136"/>
      <c r="AD98" s="136"/>
      <c r="AE98" s="136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51.75" customHeight="1" x14ac:dyDescent="0.2">
      <c r="A99" s="460" t="s">
        <v>57</v>
      </c>
      <c r="B99" s="516"/>
      <c r="C99" s="516"/>
      <c r="D99" s="516"/>
      <c r="E99" s="516"/>
      <c r="F99" s="516"/>
      <c r="G99" s="516"/>
      <c r="H99" s="516"/>
      <c r="I99" s="516"/>
      <c r="J99" s="516"/>
      <c r="K99" s="516"/>
      <c r="L99" s="516"/>
      <c r="M99" s="516"/>
      <c r="N99" s="516"/>
      <c r="O99" s="516"/>
      <c r="P99" s="516"/>
      <c r="Q99" s="516"/>
      <c r="R99" s="516"/>
      <c r="S99" s="516"/>
      <c r="T99" s="516"/>
      <c r="U99" s="516"/>
      <c r="V99" s="516"/>
      <c r="W99" s="516"/>
      <c r="X99" s="516"/>
      <c r="Y99" s="516"/>
      <c r="Z99" s="517"/>
      <c r="AA99" s="520">
        <f>AA90*100/E90</f>
        <v>80.612244897959187</v>
      </c>
      <c r="AB99" s="521"/>
      <c r="AC99" s="131"/>
      <c r="AD99" s="131"/>
      <c r="AE99" s="13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44.25" customHeight="1" x14ac:dyDescent="0.2">
      <c r="A100" s="460" t="s">
        <v>58</v>
      </c>
      <c r="B100" s="516"/>
      <c r="C100" s="516"/>
      <c r="D100" s="516"/>
      <c r="E100" s="516"/>
      <c r="F100" s="516"/>
      <c r="G100" s="516"/>
      <c r="H100" s="516"/>
      <c r="I100" s="516"/>
      <c r="J100" s="516"/>
      <c r="K100" s="516"/>
      <c r="L100" s="516"/>
      <c r="M100" s="516"/>
      <c r="N100" s="516"/>
      <c r="O100" s="516"/>
      <c r="P100" s="516"/>
      <c r="Q100" s="516"/>
      <c r="R100" s="516"/>
      <c r="S100" s="516"/>
      <c r="T100" s="516"/>
      <c r="U100" s="516"/>
      <c r="V100" s="516"/>
      <c r="W100" s="516"/>
      <c r="X100" s="516"/>
      <c r="Y100" s="516"/>
      <c r="Z100" s="516"/>
      <c r="AA100" s="524">
        <f>AB90/E90*100</f>
        <v>0</v>
      </c>
      <c r="AB100" s="525"/>
      <c r="AC100" s="167"/>
      <c r="AD100" s="167"/>
      <c r="AE100" s="13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5" customHeight="1" x14ac:dyDescent="0.2">
      <c r="AB101" s="352"/>
      <c r="AC101" s="352"/>
      <c r="AD101" s="352"/>
    </row>
    <row r="102" spans="1:44" ht="15" customHeight="1" x14ac:dyDescent="0.2">
      <c r="AB102" s="352"/>
      <c r="AC102" s="352"/>
      <c r="AD102" s="352"/>
    </row>
    <row r="103" spans="1:44" ht="15" customHeight="1" x14ac:dyDescent="0.2">
      <c r="AB103" s="352"/>
      <c r="AC103" s="352"/>
      <c r="AD103" s="352"/>
    </row>
    <row r="104" spans="1:44" ht="15" customHeight="1" x14ac:dyDescent="0.2">
      <c r="AB104" s="352"/>
      <c r="AC104" s="352"/>
      <c r="AD104" s="352"/>
    </row>
    <row r="105" spans="1:44" ht="15" customHeight="1" x14ac:dyDescent="0.2">
      <c r="AB105" s="352"/>
      <c r="AC105" s="352"/>
      <c r="AD105" s="352"/>
    </row>
    <row r="106" spans="1:44" ht="15" customHeight="1" x14ac:dyDescent="0.2">
      <c r="AB106" s="352"/>
      <c r="AC106" s="352"/>
      <c r="AD106" s="352"/>
    </row>
    <row r="107" spans="1:44" ht="15" customHeight="1" x14ac:dyDescent="0.2">
      <c r="AB107" s="352"/>
      <c r="AC107" s="352"/>
      <c r="AD107" s="352"/>
    </row>
    <row r="108" spans="1:44" ht="15" customHeight="1" x14ac:dyDescent="0.2">
      <c r="AB108" s="352"/>
      <c r="AC108" s="352"/>
      <c r="AD108" s="352"/>
    </row>
    <row r="109" spans="1:44" ht="15" customHeight="1" x14ac:dyDescent="0.2">
      <c r="AB109" s="352"/>
      <c r="AC109" s="352"/>
      <c r="AD109" s="352"/>
    </row>
    <row r="110" spans="1:44" ht="15" customHeight="1" x14ac:dyDescent="0.2">
      <c r="AB110" s="352"/>
      <c r="AC110" s="352"/>
      <c r="AD110" s="352"/>
    </row>
    <row r="111" spans="1:44" ht="15" customHeight="1" x14ac:dyDescent="0.2">
      <c r="AB111" s="352"/>
      <c r="AC111" s="352"/>
      <c r="AD111" s="352"/>
    </row>
    <row r="112" spans="1:44" ht="15" customHeight="1" x14ac:dyDescent="0.2">
      <c r="AB112" s="352"/>
      <c r="AC112" s="352"/>
      <c r="AD112" s="352"/>
    </row>
    <row r="113" spans="28:30" ht="15" customHeight="1" x14ac:dyDescent="0.2">
      <c r="AB113" s="352"/>
      <c r="AC113" s="352"/>
      <c r="AD113" s="352"/>
    </row>
    <row r="114" spans="28:30" ht="15" customHeight="1" x14ac:dyDescent="0.2">
      <c r="AB114" s="352"/>
      <c r="AC114" s="352"/>
      <c r="AD114" s="352"/>
    </row>
    <row r="115" spans="28:30" ht="15" customHeight="1" x14ac:dyDescent="0.2">
      <c r="AB115" s="352"/>
      <c r="AC115" s="352"/>
      <c r="AD115" s="352"/>
    </row>
    <row r="116" spans="28:30" ht="15" customHeight="1" x14ac:dyDescent="0.2">
      <c r="AB116" s="352"/>
      <c r="AC116" s="352"/>
      <c r="AD116" s="352"/>
    </row>
    <row r="117" spans="28:30" ht="15" customHeight="1" x14ac:dyDescent="0.2">
      <c r="AB117" s="352"/>
      <c r="AC117" s="352"/>
      <c r="AD117" s="352"/>
    </row>
    <row r="118" spans="28:30" ht="15" customHeight="1" x14ac:dyDescent="0.2">
      <c r="AB118" s="352"/>
      <c r="AC118" s="352"/>
      <c r="AD118" s="352"/>
    </row>
    <row r="119" spans="28:30" ht="15" customHeight="1" x14ac:dyDescent="0.2">
      <c r="AB119" s="352"/>
      <c r="AC119" s="352"/>
      <c r="AD119" s="352"/>
    </row>
    <row r="120" spans="28:30" ht="15" customHeight="1" x14ac:dyDescent="0.2">
      <c r="AB120" s="352"/>
      <c r="AC120" s="352"/>
      <c r="AD120" s="352"/>
    </row>
    <row r="121" spans="28:30" ht="15" customHeight="1" x14ac:dyDescent="0.2">
      <c r="AB121" s="352"/>
      <c r="AC121" s="352"/>
      <c r="AD121" s="352"/>
    </row>
    <row r="122" spans="28:30" ht="15" customHeight="1" x14ac:dyDescent="0.2">
      <c r="AB122" s="352"/>
      <c r="AC122" s="352"/>
      <c r="AD122" s="352"/>
    </row>
    <row r="123" spans="28:30" ht="15" customHeight="1" x14ac:dyDescent="0.2">
      <c r="AB123" s="352"/>
      <c r="AC123" s="352"/>
      <c r="AD123" s="352"/>
    </row>
    <row r="124" spans="28:30" ht="15" customHeight="1" x14ac:dyDescent="0.2">
      <c r="AB124" s="352"/>
      <c r="AC124" s="352"/>
      <c r="AD124" s="352"/>
    </row>
    <row r="125" spans="28:30" ht="15" customHeight="1" x14ac:dyDescent="0.2">
      <c r="AB125" s="352"/>
      <c r="AC125" s="352"/>
      <c r="AD125" s="352"/>
    </row>
    <row r="126" spans="28:30" ht="15" customHeight="1" x14ac:dyDescent="0.2">
      <c r="AB126" s="352"/>
      <c r="AC126" s="352"/>
      <c r="AD126" s="352"/>
    </row>
    <row r="127" spans="28:30" ht="15" customHeight="1" x14ac:dyDescent="0.2">
      <c r="AB127" s="352"/>
      <c r="AC127" s="352"/>
      <c r="AD127" s="352"/>
    </row>
    <row r="128" spans="28:30" ht="15" customHeight="1" x14ac:dyDescent="0.2">
      <c r="AB128" s="352"/>
      <c r="AC128" s="352"/>
      <c r="AD128" s="352"/>
    </row>
    <row r="129" spans="28:30" ht="15" customHeight="1" x14ac:dyDescent="0.2">
      <c r="AB129" s="352"/>
      <c r="AC129" s="352"/>
      <c r="AD129" s="352"/>
    </row>
    <row r="130" spans="28:30" ht="15" customHeight="1" x14ac:dyDescent="0.2">
      <c r="AB130" s="352"/>
      <c r="AC130" s="352"/>
      <c r="AD130" s="352"/>
    </row>
    <row r="131" spans="28:30" ht="15" customHeight="1" x14ac:dyDescent="0.2">
      <c r="AB131" s="352"/>
      <c r="AC131" s="352"/>
      <c r="AD131" s="352"/>
    </row>
    <row r="132" spans="28:30" ht="15" customHeight="1" x14ac:dyDescent="0.2">
      <c r="AB132" s="352"/>
      <c r="AC132" s="352"/>
      <c r="AD132" s="352"/>
    </row>
    <row r="133" spans="28:30" ht="15" customHeight="1" x14ac:dyDescent="0.2">
      <c r="AB133" s="352"/>
      <c r="AC133" s="352"/>
      <c r="AD133" s="352"/>
    </row>
    <row r="134" spans="28:30" ht="15" customHeight="1" x14ac:dyDescent="0.2">
      <c r="AB134" s="352"/>
      <c r="AC134" s="352"/>
      <c r="AD134" s="352"/>
    </row>
    <row r="135" spans="28:30" ht="15" customHeight="1" x14ac:dyDescent="0.2">
      <c r="AB135" s="352"/>
      <c r="AC135" s="352"/>
      <c r="AD135" s="352"/>
    </row>
    <row r="136" spans="28:30" ht="15" customHeight="1" x14ac:dyDescent="0.2">
      <c r="AB136" s="352"/>
      <c r="AC136" s="352"/>
      <c r="AD136" s="352"/>
    </row>
    <row r="137" spans="28:30" ht="15" customHeight="1" x14ac:dyDescent="0.2">
      <c r="AB137" s="352"/>
      <c r="AC137" s="352"/>
      <c r="AD137" s="352"/>
    </row>
    <row r="138" spans="28:30" ht="15" customHeight="1" x14ac:dyDescent="0.2">
      <c r="AB138" s="352"/>
      <c r="AC138" s="352"/>
      <c r="AD138" s="352"/>
    </row>
    <row r="139" spans="28:30" ht="15" customHeight="1" x14ac:dyDescent="0.2">
      <c r="AB139" s="352"/>
      <c r="AC139" s="352"/>
      <c r="AD139" s="352"/>
    </row>
    <row r="140" spans="28:30" ht="15" customHeight="1" x14ac:dyDescent="0.2">
      <c r="AB140" s="352"/>
      <c r="AC140" s="352"/>
      <c r="AD140" s="352"/>
    </row>
    <row r="141" spans="28:30" ht="15" customHeight="1" x14ac:dyDescent="0.2">
      <c r="AB141" s="352"/>
      <c r="AC141" s="352"/>
      <c r="AD141" s="352"/>
    </row>
    <row r="142" spans="28:30" ht="15" customHeight="1" x14ac:dyDescent="0.2">
      <c r="AB142" s="352"/>
      <c r="AC142" s="352"/>
      <c r="AD142" s="352"/>
    </row>
    <row r="143" spans="28:30" ht="15" customHeight="1" x14ac:dyDescent="0.2">
      <c r="AB143" s="352"/>
      <c r="AC143" s="352"/>
      <c r="AD143" s="352"/>
    </row>
    <row r="144" spans="28:30" ht="15" customHeight="1" x14ac:dyDescent="0.2">
      <c r="AB144" s="352"/>
      <c r="AC144" s="352"/>
      <c r="AD144" s="352"/>
    </row>
    <row r="145" spans="28:30" ht="15" customHeight="1" x14ac:dyDescent="0.2">
      <c r="AB145" s="352"/>
      <c r="AC145" s="352"/>
      <c r="AD145" s="352"/>
    </row>
    <row r="146" spans="28:30" ht="15" customHeight="1" x14ac:dyDescent="0.2">
      <c r="AB146" s="352"/>
      <c r="AC146" s="352"/>
      <c r="AD146" s="352"/>
    </row>
    <row r="147" spans="28:30" ht="15" customHeight="1" x14ac:dyDescent="0.2">
      <c r="AB147" s="352"/>
      <c r="AC147" s="352"/>
      <c r="AD147" s="352"/>
    </row>
    <row r="148" spans="28:30" ht="15" customHeight="1" x14ac:dyDescent="0.2">
      <c r="AB148" s="352"/>
      <c r="AC148" s="352"/>
      <c r="AD148" s="352"/>
    </row>
    <row r="149" spans="28:30" ht="15" customHeight="1" x14ac:dyDescent="0.2">
      <c r="AB149" s="352"/>
      <c r="AC149" s="352"/>
      <c r="AD149" s="352"/>
    </row>
    <row r="150" spans="28:30" ht="15" customHeight="1" x14ac:dyDescent="0.2">
      <c r="AB150" s="352"/>
      <c r="AC150" s="352"/>
      <c r="AD150" s="352"/>
    </row>
    <row r="151" spans="28:30" ht="15" customHeight="1" x14ac:dyDescent="0.2">
      <c r="AB151" s="352"/>
      <c r="AC151" s="352"/>
      <c r="AD151" s="352"/>
    </row>
    <row r="152" spans="28:30" ht="15" customHeight="1" x14ac:dyDescent="0.2">
      <c r="AB152" s="352"/>
      <c r="AC152" s="352"/>
      <c r="AD152" s="352"/>
    </row>
    <row r="153" spans="28:30" ht="15" customHeight="1" x14ac:dyDescent="0.2">
      <c r="AB153" s="352"/>
      <c r="AC153" s="352"/>
      <c r="AD153" s="352"/>
    </row>
    <row r="154" spans="28:30" ht="15" customHeight="1" x14ac:dyDescent="0.2">
      <c r="AB154" s="352"/>
      <c r="AC154" s="352"/>
      <c r="AD154" s="352"/>
    </row>
    <row r="155" spans="28:30" ht="15" customHeight="1" x14ac:dyDescent="0.2">
      <c r="AB155" s="352"/>
      <c r="AC155" s="352"/>
      <c r="AD155" s="352"/>
    </row>
    <row r="156" spans="28:30" ht="15" customHeight="1" x14ac:dyDescent="0.2">
      <c r="AB156" s="352"/>
      <c r="AC156" s="352"/>
      <c r="AD156" s="352"/>
    </row>
    <row r="157" spans="28:30" ht="15" customHeight="1" x14ac:dyDescent="0.2">
      <c r="AB157" s="352"/>
      <c r="AC157" s="352"/>
      <c r="AD157" s="352"/>
    </row>
    <row r="158" spans="28:30" ht="15" customHeight="1" x14ac:dyDescent="0.2">
      <c r="AB158" s="352"/>
      <c r="AC158" s="352"/>
      <c r="AD158" s="352"/>
    </row>
    <row r="159" spans="28:30" ht="15" customHeight="1" x14ac:dyDescent="0.2">
      <c r="AB159" s="352"/>
      <c r="AC159" s="352"/>
      <c r="AD159" s="352"/>
    </row>
    <row r="160" spans="28:30" ht="15" customHeight="1" x14ac:dyDescent="0.2">
      <c r="AB160" s="352"/>
      <c r="AC160" s="352"/>
      <c r="AD160" s="352"/>
    </row>
    <row r="161" spans="28:30" ht="15" customHeight="1" x14ac:dyDescent="0.2">
      <c r="AB161" s="352"/>
      <c r="AC161" s="352"/>
      <c r="AD161" s="352"/>
    </row>
    <row r="162" spans="28:30" ht="15" customHeight="1" x14ac:dyDescent="0.2">
      <c r="AB162" s="352"/>
      <c r="AC162" s="352"/>
      <c r="AD162" s="352"/>
    </row>
    <row r="163" spans="28:30" ht="15" customHeight="1" x14ac:dyDescent="0.2">
      <c r="AB163" s="352"/>
      <c r="AC163" s="352"/>
      <c r="AD163" s="352"/>
    </row>
    <row r="164" spans="28:30" ht="15" customHeight="1" x14ac:dyDescent="0.2">
      <c r="AB164" s="352"/>
      <c r="AC164" s="352"/>
      <c r="AD164" s="352"/>
    </row>
    <row r="165" spans="28:30" ht="15" customHeight="1" x14ac:dyDescent="0.2">
      <c r="AB165" s="352"/>
      <c r="AC165" s="352"/>
      <c r="AD165" s="352"/>
    </row>
    <row r="166" spans="28:30" ht="15" customHeight="1" x14ac:dyDescent="0.2">
      <c r="AB166" s="352"/>
      <c r="AC166" s="352"/>
      <c r="AD166" s="352"/>
    </row>
    <row r="167" spans="28:30" ht="15" customHeight="1" x14ac:dyDescent="0.2">
      <c r="AB167" s="352"/>
      <c r="AC167" s="352"/>
      <c r="AD167" s="352"/>
    </row>
    <row r="168" spans="28:30" ht="15" customHeight="1" x14ac:dyDescent="0.2">
      <c r="AB168" s="352"/>
      <c r="AC168" s="352"/>
      <c r="AD168" s="352"/>
    </row>
    <row r="169" spans="28:30" ht="15" customHeight="1" x14ac:dyDescent="0.2">
      <c r="AB169" s="352"/>
      <c r="AC169" s="352"/>
      <c r="AD169" s="352"/>
    </row>
    <row r="170" spans="28:30" ht="15" customHeight="1" x14ac:dyDescent="0.2">
      <c r="AB170" s="352"/>
      <c r="AC170" s="352"/>
      <c r="AD170" s="352"/>
    </row>
    <row r="171" spans="28:30" ht="15" customHeight="1" x14ac:dyDescent="0.2">
      <c r="AB171" s="352"/>
      <c r="AC171" s="352"/>
      <c r="AD171" s="352"/>
    </row>
    <row r="172" spans="28:30" ht="15" customHeight="1" x14ac:dyDescent="0.2">
      <c r="AB172" s="352"/>
      <c r="AC172" s="352"/>
      <c r="AD172" s="352"/>
    </row>
    <row r="173" spans="28:30" ht="15" customHeight="1" x14ac:dyDescent="0.2">
      <c r="AB173" s="352"/>
      <c r="AC173" s="352"/>
      <c r="AD173" s="352"/>
    </row>
    <row r="174" spans="28:30" ht="15" customHeight="1" x14ac:dyDescent="0.2">
      <c r="AB174" s="352"/>
      <c r="AC174" s="352"/>
      <c r="AD174" s="352"/>
    </row>
    <row r="175" spans="28:30" ht="15" customHeight="1" x14ac:dyDescent="0.2">
      <c r="AB175" s="352"/>
      <c r="AC175" s="352"/>
      <c r="AD175" s="352"/>
    </row>
    <row r="176" spans="28:30" ht="15" customHeight="1" x14ac:dyDescent="0.2">
      <c r="AB176" s="352"/>
      <c r="AC176" s="352"/>
      <c r="AD176" s="352"/>
    </row>
    <row r="177" spans="28:30" ht="15" customHeight="1" x14ac:dyDescent="0.2">
      <c r="AB177" s="352"/>
      <c r="AC177" s="352"/>
      <c r="AD177" s="352"/>
    </row>
    <row r="178" spans="28:30" ht="15" customHeight="1" x14ac:dyDescent="0.2">
      <c r="AB178" s="352"/>
      <c r="AC178" s="352"/>
      <c r="AD178" s="352"/>
    </row>
    <row r="179" spans="28:30" ht="15" customHeight="1" x14ac:dyDescent="0.2">
      <c r="AB179" s="352"/>
      <c r="AC179" s="352"/>
      <c r="AD179" s="352"/>
    </row>
    <row r="180" spans="28:30" ht="15" customHeight="1" x14ac:dyDescent="0.2">
      <c r="AB180" s="352"/>
      <c r="AC180" s="352"/>
      <c r="AD180" s="352"/>
    </row>
    <row r="181" spans="28:30" ht="15" customHeight="1" x14ac:dyDescent="0.2">
      <c r="AB181" s="352"/>
      <c r="AC181" s="352"/>
      <c r="AD181" s="352"/>
    </row>
    <row r="182" spans="28:30" ht="15" customHeight="1" x14ac:dyDescent="0.2">
      <c r="AB182" s="352"/>
      <c r="AC182" s="352"/>
      <c r="AD182" s="352"/>
    </row>
    <row r="183" spans="28:30" ht="15" customHeight="1" x14ac:dyDescent="0.2">
      <c r="AB183" s="352"/>
      <c r="AC183" s="352"/>
      <c r="AD183" s="352"/>
    </row>
    <row r="184" spans="28:30" ht="15" customHeight="1" x14ac:dyDescent="0.2">
      <c r="AB184" s="352"/>
      <c r="AC184" s="352"/>
      <c r="AD184" s="352"/>
    </row>
    <row r="185" spans="28:30" ht="15" customHeight="1" x14ac:dyDescent="0.2">
      <c r="AB185" s="352"/>
      <c r="AC185" s="352"/>
      <c r="AD185" s="352"/>
    </row>
    <row r="186" spans="28:30" ht="15" customHeight="1" x14ac:dyDescent="0.2">
      <c r="AB186" s="352"/>
      <c r="AC186" s="352"/>
      <c r="AD186" s="352"/>
    </row>
    <row r="187" spans="28:30" ht="15" customHeight="1" x14ac:dyDescent="0.2">
      <c r="AB187" s="352"/>
      <c r="AC187" s="352"/>
      <c r="AD187" s="352"/>
    </row>
    <row r="188" spans="28:30" ht="15" customHeight="1" x14ac:dyDescent="0.2">
      <c r="AB188" s="352"/>
      <c r="AC188" s="352"/>
      <c r="AD188" s="352"/>
    </row>
    <row r="189" spans="28:30" ht="15" customHeight="1" x14ac:dyDescent="0.2">
      <c r="AB189" s="352"/>
      <c r="AC189" s="352"/>
      <c r="AD189" s="352"/>
    </row>
    <row r="190" spans="28:30" ht="15" customHeight="1" x14ac:dyDescent="0.2">
      <c r="AB190" s="352"/>
      <c r="AC190" s="352"/>
      <c r="AD190" s="352"/>
    </row>
    <row r="191" spans="28:30" ht="15" customHeight="1" x14ac:dyDescent="0.2">
      <c r="AB191" s="352"/>
      <c r="AC191" s="352"/>
      <c r="AD191" s="352"/>
    </row>
    <row r="192" spans="28:30" ht="15" customHeight="1" x14ac:dyDescent="0.2">
      <c r="AB192" s="352"/>
      <c r="AC192" s="352"/>
      <c r="AD192" s="352"/>
    </row>
    <row r="193" spans="28:30" ht="15" customHeight="1" x14ac:dyDescent="0.2">
      <c r="AB193" s="352"/>
      <c r="AC193" s="352"/>
      <c r="AD193" s="352"/>
    </row>
    <row r="194" spans="28:30" ht="15" customHeight="1" x14ac:dyDescent="0.2">
      <c r="AB194" s="352"/>
      <c r="AC194" s="352"/>
      <c r="AD194" s="352"/>
    </row>
    <row r="195" spans="28:30" ht="15" customHeight="1" x14ac:dyDescent="0.2">
      <c r="AB195" s="352"/>
      <c r="AC195" s="352"/>
      <c r="AD195" s="352"/>
    </row>
    <row r="196" spans="28:30" ht="15" customHeight="1" x14ac:dyDescent="0.2">
      <c r="AB196" s="352"/>
      <c r="AC196" s="352"/>
      <c r="AD196" s="352"/>
    </row>
    <row r="197" spans="28:30" ht="15" customHeight="1" x14ac:dyDescent="0.2">
      <c r="AB197" s="352"/>
      <c r="AC197" s="352"/>
      <c r="AD197" s="352"/>
    </row>
    <row r="198" spans="28:30" ht="15" customHeight="1" x14ac:dyDescent="0.2">
      <c r="AB198" s="352"/>
      <c r="AC198" s="352"/>
      <c r="AD198" s="352"/>
    </row>
    <row r="199" spans="28:30" ht="15" customHeight="1" x14ac:dyDescent="0.2">
      <c r="AB199" s="352"/>
      <c r="AC199" s="352"/>
      <c r="AD199" s="352"/>
    </row>
    <row r="200" spans="28:30" ht="15" customHeight="1" x14ac:dyDescent="0.2">
      <c r="AB200" s="352"/>
      <c r="AC200" s="352"/>
      <c r="AD200" s="352"/>
    </row>
    <row r="201" spans="28:30" ht="15" customHeight="1" x14ac:dyDescent="0.2">
      <c r="AB201" s="352"/>
      <c r="AC201" s="352"/>
      <c r="AD201" s="352"/>
    </row>
    <row r="202" spans="28:30" ht="15" customHeight="1" x14ac:dyDescent="0.2">
      <c r="AB202" s="352"/>
      <c r="AC202" s="352"/>
      <c r="AD202" s="352"/>
    </row>
    <row r="203" spans="28:30" ht="15" customHeight="1" x14ac:dyDescent="0.2">
      <c r="AB203" s="352"/>
      <c r="AC203" s="352"/>
      <c r="AD203" s="352"/>
    </row>
    <row r="204" spans="28:30" ht="15" customHeight="1" x14ac:dyDescent="0.2">
      <c r="AB204" s="352"/>
      <c r="AC204" s="352"/>
      <c r="AD204" s="352"/>
    </row>
    <row r="205" spans="28:30" ht="15" customHeight="1" x14ac:dyDescent="0.2">
      <c r="AB205" s="352"/>
      <c r="AC205" s="352"/>
      <c r="AD205" s="352"/>
    </row>
    <row r="206" spans="28:30" ht="15" customHeight="1" x14ac:dyDescent="0.2">
      <c r="AB206" s="352"/>
      <c r="AC206" s="352"/>
      <c r="AD206" s="352"/>
    </row>
    <row r="207" spans="28:30" ht="15" customHeight="1" x14ac:dyDescent="0.2">
      <c r="AB207" s="352"/>
      <c r="AC207" s="352"/>
      <c r="AD207" s="352"/>
    </row>
    <row r="208" spans="28:30" ht="15" customHeight="1" x14ac:dyDescent="0.2">
      <c r="AB208" s="352"/>
      <c r="AC208" s="352"/>
      <c r="AD208" s="352"/>
    </row>
    <row r="209" spans="28:30" ht="15" customHeight="1" x14ac:dyDescent="0.2">
      <c r="AB209" s="352"/>
      <c r="AC209" s="352"/>
      <c r="AD209" s="352"/>
    </row>
    <row r="210" spans="28:30" ht="15" customHeight="1" x14ac:dyDescent="0.2">
      <c r="AB210" s="352"/>
      <c r="AC210" s="352"/>
      <c r="AD210" s="352"/>
    </row>
    <row r="211" spans="28:30" ht="15" customHeight="1" x14ac:dyDescent="0.2">
      <c r="AB211" s="352"/>
      <c r="AC211" s="352"/>
      <c r="AD211" s="352"/>
    </row>
    <row r="212" spans="28:30" ht="15" customHeight="1" x14ac:dyDescent="0.2">
      <c r="AB212" s="352"/>
      <c r="AC212" s="352"/>
      <c r="AD212" s="352"/>
    </row>
    <row r="213" spans="28:30" ht="15" customHeight="1" x14ac:dyDescent="0.2">
      <c r="AB213" s="352"/>
      <c r="AC213" s="352"/>
      <c r="AD213" s="352"/>
    </row>
    <row r="214" spans="28:30" ht="15" customHeight="1" x14ac:dyDescent="0.2">
      <c r="AB214" s="352"/>
      <c r="AC214" s="352"/>
      <c r="AD214" s="352"/>
    </row>
    <row r="215" spans="28:30" ht="15" customHeight="1" x14ac:dyDescent="0.2">
      <c r="AB215" s="352"/>
      <c r="AC215" s="352"/>
      <c r="AD215" s="352"/>
    </row>
    <row r="216" spans="28:30" ht="15" customHeight="1" x14ac:dyDescent="0.2">
      <c r="AB216" s="352"/>
      <c r="AC216" s="352"/>
      <c r="AD216" s="352"/>
    </row>
    <row r="217" spans="28:30" ht="15" customHeight="1" x14ac:dyDescent="0.2">
      <c r="AB217" s="352"/>
      <c r="AC217" s="352"/>
      <c r="AD217" s="352"/>
    </row>
    <row r="218" spans="28:30" ht="15" customHeight="1" x14ac:dyDescent="0.2">
      <c r="AB218" s="352"/>
      <c r="AC218" s="352"/>
      <c r="AD218" s="352"/>
    </row>
    <row r="219" spans="28:30" ht="15" customHeight="1" x14ac:dyDescent="0.2">
      <c r="AB219" s="352"/>
      <c r="AC219" s="352"/>
      <c r="AD219" s="352"/>
    </row>
    <row r="220" spans="28:30" ht="15" customHeight="1" x14ac:dyDescent="0.2">
      <c r="AB220" s="352"/>
      <c r="AC220" s="352"/>
      <c r="AD220" s="352"/>
    </row>
    <row r="221" spans="28:30" ht="15" customHeight="1" x14ac:dyDescent="0.2">
      <c r="AB221" s="352"/>
      <c r="AC221" s="352"/>
      <c r="AD221" s="352"/>
    </row>
    <row r="222" spans="28:30" ht="15" customHeight="1" x14ac:dyDescent="0.2">
      <c r="AB222" s="352"/>
      <c r="AC222" s="352"/>
      <c r="AD222" s="352"/>
    </row>
    <row r="223" spans="28:30" ht="15" customHeight="1" x14ac:dyDescent="0.2">
      <c r="AB223" s="352"/>
      <c r="AC223" s="352"/>
      <c r="AD223" s="352"/>
    </row>
    <row r="224" spans="28:30" ht="15" customHeight="1" x14ac:dyDescent="0.2">
      <c r="AB224" s="352"/>
      <c r="AC224" s="352"/>
      <c r="AD224" s="352"/>
    </row>
    <row r="225" spans="28:30" ht="15" customHeight="1" x14ac:dyDescent="0.2">
      <c r="AB225" s="352"/>
      <c r="AC225" s="352"/>
      <c r="AD225" s="352"/>
    </row>
    <row r="226" spans="28:30" ht="15" customHeight="1" x14ac:dyDescent="0.2">
      <c r="AB226" s="352"/>
      <c r="AC226" s="352"/>
      <c r="AD226" s="352"/>
    </row>
    <row r="227" spans="28:30" ht="15" customHeight="1" x14ac:dyDescent="0.2">
      <c r="AB227" s="352"/>
      <c r="AC227" s="352"/>
      <c r="AD227" s="352"/>
    </row>
    <row r="228" spans="28:30" ht="15" customHeight="1" x14ac:dyDescent="0.2">
      <c r="AB228" s="352"/>
      <c r="AC228" s="352"/>
      <c r="AD228" s="352"/>
    </row>
    <row r="229" spans="28:30" ht="15" customHeight="1" x14ac:dyDescent="0.2">
      <c r="AB229" s="352"/>
      <c r="AC229" s="352"/>
      <c r="AD229" s="352"/>
    </row>
    <row r="230" spans="28:30" ht="15" customHeight="1" x14ac:dyDescent="0.2">
      <c r="AB230" s="352"/>
      <c r="AC230" s="352"/>
      <c r="AD230" s="352"/>
    </row>
    <row r="231" spans="28:30" ht="15" customHeight="1" x14ac:dyDescent="0.2">
      <c r="AB231" s="352"/>
      <c r="AC231" s="352"/>
      <c r="AD231" s="352"/>
    </row>
    <row r="232" spans="28:30" ht="15" customHeight="1" x14ac:dyDescent="0.2">
      <c r="AB232" s="352"/>
      <c r="AC232" s="352"/>
      <c r="AD232" s="352"/>
    </row>
    <row r="233" spans="28:30" ht="15" customHeight="1" x14ac:dyDescent="0.2">
      <c r="AB233" s="352"/>
      <c r="AC233" s="352"/>
      <c r="AD233" s="352"/>
    </row>
    <row r="234" spans="28:30" ht="15" customHeight="1" x14ac:dyDescent="0.2">
      <c r="AB234" s="352"/>
      <c r="AC234" s="352"/>
      <c r="AD234" s="352"/>
    </row>
    <row r="235" spans="28:30" ht="15" customHeight="1" x14ac:dyDescent="0.2">
      <c r="AB235" s="352"/>
      <c r="AC235" s="352"/>
      <c r="AD235" s="352"/>
    </row>
    <row r="236" spans="28:30" ht="15" customHeight="1" x14ac:dyDescent="0.2">
      <c r="AB236" s="352"/>
      <c r="AC236" s="352"/>
      <c r="AD236" s="352"/>
    </row>
    <row r="237" spans="28:30" ht="15" customHeight="1" x14ac:dyDescent="0.2">
      <c r="AB237" s="352"/>
      <c r="AC237" s="352"/>
      <c r="AD237" s="352"/>
    </row>
    <row r="238" spans="28:30" ht="15" customHeight="1" x14ac:dyDescent="0.2">
      <c r="AB238" s="352"/>
      <c r="AC238" s="352"/>
      <c r="AD238" s="352"/>
    </row>
    <row r="239" spans="28:30" ht="15" customHeight="1" x14ac:dyDescent="0.2">
      <c r="AB239" s="352"/>
      <c r="AC239" s="352"/>
      <c r="AD239" s="352"/>
    </row>
    <row r="240" spans="28:30" ht="15" customHeight="1" x14ac:dyDescent="0.2">
      <c r="AB240" s="352"/>
      <c r="AC240" s="352"/>
      <c r="AD240" s="352"/>
    </row>
    <row r="241" spans="28:30" ht="15" customHeight="1" x14ac:dyDescent="0.2">
      <c r="AB241" s="352"/>
      <c r="AC241" s="352"/>
      <c r="AD241" s="352"/>
    </row>
    <row r="242" spans="28:30" ht="15" customHeight="1" x14ac:dyDescent="0.2">
      <c r="AB242" s="352"/>
      <c r="AC242" s="352"/>
      <c r="AD242" s="352"/>
    </row>
    <row r="243" spans="28:30" ht="15" customHeight="1" x14ac:dyDescent="0.2">
      <c r="AB243" s="352"/>
      <c r="AC243" s="352"/>
      <c r="AD243" s="352"/>
    </row>
    <row r="244" spans="28:30" ht="15" customHeight="1" x14ac:dyDescent="0.2">
      <c r="AB244" s="352"/>
      <c r="AC244" s="352"/>
      <c r="AD244" s="352"/>
    </row>
    <row r="245" spans="28:30" ht="15" customHeight="1" x14ac:dyDescent="0.2">
      <c r="AB245" s="352"/>
      <c r="AC245" s="352"/>
      <c r="AD245" s="352"/>
    </row>
    <row r="246" spans="28:30" ht="15" customHeight="1" x14ac:dyDescent="0.2">
      <c r="AB246" s="352"/>
      <c r="AC246" s="352"/>
      <c r="AD246" s="352"/>
    </row>
    <row r="247" spans="28:30" ht="15" customHeight="1" x14ac:dyDescent="0.2">
      <c r="AB247" s="352"/>
      <c r="AC247" s="352"/>
      <c r="AD247" s="352"/>
    </row>
    <row r="248" spans="28:30" ht="15" customHeight="1" x14ac:dyDescent="0.2">
      <c r="AB248" s="352"/>
      <c r="AC248" s="352"/>
      <c r="AD248" s="352"/>
    </row>
    <row r="249" spans="28:30" ht="15" customHeight="1" x14ac:dyDescent="0.2">
      <c r="AB249" s="352"/>
      <c r="AC249" s="352"/>
      <c r="AD249" s="352"/>
    </row>
    <row r="250" spans="28:30" ht="15" customHeight="1" x14ac:dyDescent="0.2">
      <c r="AB250" s="352"/>
      <c r="AC250" s="352"/>
      <c r="AD250" s="352"/>
    </row>
    <row r="251" spans="28:30" ht="15" customHeight="1" x14ac:dyDescent="0.2">
      <c r="AB251" s="352"/>
      <c r="AC251" s="352"/>
      <c r="AD251" s="352"/>
    </row>
    <row r="252" spans="28:30" ht="15" customHeight="1" x14ac:dyDescent="0.2">
      <c r="AB252" s="352"/>
      <c r="AC252" s="352"/>
      <c r="AD252" s="352"/>
    </row>
    <row r="253" spans="28:30" ht="15" customHeight="1" x14ac:dyDescent="0.2">
      <c r="AB253" s="352"/>
      <c r="AC253" s="352"/>
      <c r="AD253" s="352"/>
    </row>
    <row r="254" spans="28:30" ht="15" customHeight="1" x14ac:dyDescent="0.2">
      <c r="AB254" s="352"/>
      <c r="AC254" s="352"/>
      <c r="AD254" s="352"/>
    </row>
    <row r="255" spans="28:30" ht="15" customHeight="1" x14ac:dyDescent="0.2">
      <c r="AB255" s="352"/>
      <c r="AC255" s="352"/>
      <c r="AD255" s="352"/>
    </row>
    <row r="256" spans="28:30" ht="15" customHeight="1" x14ac:dyDescent="0.2">
      <c r="AB256" s="352"/>
      <c r="AC256" s="352"/>
      <c r="AD256" s="352"/>
    </row>
    <row r="257" spans="28:30" ht="15" customHeight="1" x14ac:dyDescent="0.2">
      <c r="AB257" s="352"/>
      <c r="AC257" s="352"/>
      <c r="AD257" s="352"/>
    </row>
    <row r="258" spans="28:30" ht="15" customHeight="1" x14ac:dyDescent="0.2">
      <c r="AB258" s="352"/>
      <c r="AC258" s="352"/>
      <c r="AD258" s="352"/>
    </row>
    <row r="259" spans="28:30" ht="15" customHeight="1" x14ac:dyDescent="0.2">
      <c r="AB259" s="352"/>
      <c r="AC259" s="352"/>
      <c r="AD259" s="352"/>
    </row>
    <row r="260" spans="28:30" ht="15" customHeight="1" x14ac:dyDescent="0.2">
      <c r="AB260" s="352"/>
      <c r="AC260" s="352"/>
      <c r="AD260" s="352"/>
    </row>
    <row r="261" spans="28:30" ht="15" customHeight="1" x14ac:dyDescent="0.2">
      <c r="AB261" s="352"/>
      <c r="AC261" s="352"/>
      <c r="AD261" s="352"/>
    </row>
    <row r="262" spans="28:30" ht="15" customHeight="1" x14ac:dyDescent="0.2">
      <c r="AB262" s="352"/>
      <c r="AC262" s="352"/>
      <c r="AD262" s="352"/>
    </row>
    <row r="263" spans="28:30" ht="15" customHeight="1" x14ac:dyDescent="0.2">
      <c r="AB263" s="352"/>
      <c r="AC263" s="352"/>
      <c r="AD263" s="352"/>
    </row>
    <row r="264" spans="28:30" ht="15" customHeight="1" x14ac:dyDescent="0.2">
      <c r="AB264" s="352"/>
      <c r="AC264" s="352"/>
      <c r="AD264" s="352"/>
    </row>
    <row r="265" spans="28:30" ht="15" customHeight="1" x14ac:dyDescent="0.2">
      <c r="AB265" s="352"/>
      <c r="AC265" s="352"/>
      <c r="AD265" s="352"/>
    </row>
    <row r="266" spans="28:30" ht="15" customHeight="1" x14ac:dyDescent="0.2">
      <c r="AB266" s="352"/>
      <c r="AC266" s="352"/>
      <c r="AD266" s="352"/>
    </row>
    <row r="267" spans="28:30" ht="15" customHeight="1" x14ac:dyDescent="0.2">
      <c r="AB267" s="352"/>
      <c r="AC267" s="352"/>
      <c r="AD267" s="352"/>
    </row>
    <row r="268" spans="28:30" ht="15" customHeight="1" x14ac:dyDescent="0.2">
      <c r="AB268" s="352"/>
      <c r="AC268" s="352"/>
      <c r="AD268" s="352"/>
    </row>
    <row r="269" spans="28:30" ht="15" customHeight="1" x14ac:dyDescent="0.2">
      <c r="AB269" s="352"/>
      <c r="AC269" s="352"/>
      <c r="AD269" s="352"/>
    </row>
    <row r="270" spans="28:30" ht="15" customHeight="1" x14ac:dyDescent="0.2">
      <c r="AB270" s="352"/>
      <c r="AC270" s="352"/>
      <c r="AD270" s="352"/>
    </row>
    <row r="271" spans="28:30" ht="15" customHeight="1" x14ac:dyDescent="0.2">
      <c r="AB271" s="352"/>
      <c r="AC271" s="352"/>
      <c r="AD271" s="352"/>
    </row>
    <row r="272" spans="28:30" ht="15" customHeight="1" x14ac:dyDescent="0.2">
      <c r="AB272" s="352"/>
      <c r="AC272" s="352"/>
      <c r="AD272" s="352"/>
    </row>
    <row r="273" spans="28:30" ht="15" customHeight="1" x14ac:dyDescent="0.2">
      <c r="AB273" s="352"/>
      <c r="AC273" s="352"/>
      <c r="AD273" s="352"/>
    </row>
    <row r="274" spans="28:30" ht="15" customHeight="1" x14ac:dyDescent="0.2">
      <c r="AB274" s="352"/>
      <c r="AC274" s="352"/>
      <c r="AD274" s="352"/>
    </row>
    <row r="275" spans="28:30" ht="15" customHeight="1" x14ac:dyDescent="0.2">
      <c r="AB275" s="352"/>
      <c r="AC275" s="352"/>
      <c r="AD275" s="352"/>
    </row>
    <row r="276" spans="28:30" ht="15" customHeight="1" x14ac:dyDescent="0.2">
      <c r="AB276" s="352"/>
      <c r="AC276" s="352"/>
      <c r="AD276" s="352"/>
    </row>
    <row r="277" spans="28:30" ht="15" customHeight="1" x14ac:dyDescent="0.2">
      <c r="AB277" s="352"/>
      <c r="AC277" s="352"/>
      <c r="AD277" s="352"/>
    </row>
    <row r="278" spans="28:30" ht="15" customHeight="1" x14ac:dyDescent="0.2">
      <c r="AB278" s="352"/>
      <c r="AC278" s="352"/>
      <c r="AD278" s="352"/>
    </row>
    <row r="279" spans="28:30" ht="15" customHeight="1" x14ac:dyDescent="0.2">
      <c r="AB279" s="352"/>
      <c r="AC279" s="352"/>
      <c r="AD279" s="352"/>
    </row>
    <row r="280" spans="28:30" ht="15" customHeight="1" x14ac:dyDescent="0.2">
      <c r="AB280" s="352"/>
      <c r="AC280" s="352"/>
      <c r="AD280" s="352"/>
    </row>
    <row r="281" spans="28:30" ht="15" customHeight="1" x14ac:dyDescent="0.2">
      <c r="AB281" s="352"/>
      <c r="AC281" s="352"/>
      <c r="AD281" s="352"/>
    </row>
    <row r="282" spans="28:30" ht="15" customHeight="1" x14ac:dyDescent="0.2">
      <c r="AB282" s="352"/>
      <c r="AC282" s="352"/>
      <c r="AD282" s="352"/>
    </row>
    <row r="283" spans="28:30" ht="15" customHeight="1" x14ac:dyDescent="0.2">
      <c r="AB283" s="352"/>
      <c r="AC283" s="352"/>
      <c r="AD283" s="352"/>
    </row>
    <row r="284" spans="28:30" ht="15" customHeight="1" x14ac:dyDescent="0.2">
      <c r="AB284" s="352"/>
      <c r="AC284" s="352"/>
      <c r="AD284" s="352"/>
    </row>
    <row r="285" spans="28:30" ht="15" customHeight="1" x14ac:dyDescent="0.2">
      <c r="AB285" s="352"/>
      <c r="AC285" s="352"/>
      <c r="AD285" s="352"/>
    </row>
    <row r="286" spans="28:30" ht="15" customHeight="1" x14ac:dyDescent="0.2">
      <c r="AB286" s="352"/>
      <c r="AC286" s="352"/>
      <c r="AD286" s="352"/>
    </row>
    <row r="287" spans="28:30" ht="15" customHeight="1" x14ac:dyDescent="0.2">
      <c r="AB287" s="352"/>
      <c r="AC287" s="352"/>
      <c r="AD287" s="352"/>
    </row>
    <row r="288" spans="28:30" ht="15" customHeight="1" x14ac:dyDescent="0.2">
      <c r="AB288" s="352"/>
      <c r="AC288" s="352"/>
      <c r="AD288" s="352"/>
    </row>
    <row r="289" spans="28:30" ht="15" customHeight="1" x14ac:dyDescent="0.2">
      <c r="AB289" s="352"/>
      <c r="AC289" s="352"/>
      <c r="AD289" s="352"/>
    </row>
    <row r="290" spans="28:30" ht="15" customHeight="1" x14ac:dyDescent="0.2">
      <c r="AB290" s="352"/>
      <c r="AC290" s="352"/>
      <c r="AD290" s="352"/>
    </row>
    <row r="291" spans="28:30" ht="15" customHeight="1" x14ac:dyDescent="0.2">
      <c r="AB291" s="352"/>
      <c r="AC291" s="352"/>
      <c r="AD291" s="352"/>
    </row>
    <row r="292" spans="28:30" ht="15" customHeight="1" x14ac:dyDescent="0.2">
      <c r="AB292" s="352"/>
      <c r="AC292" s="352"/>
      <c r="AD292" s="352"/>
    </row>
    <row r="293" spans="28:30" ht="15" customHeight="1" x14ac:dyDescent="0.2">
      <c r="AB293" s="352"/>
      <c r="AC293" s="352"/>
      <c r="AD293" s="352"/>
    </row>
    <row r="294" spans="28:30" ht="15" customHeight="1" x14ac:dyDescent="0.2">
      <c r="AB294" s="352"/>
      <c r="AC294" s="352"/>
      <c r="AD294" s="352"/>
    </row>
    <row r="295" spans="28:30" ht="15" customHeight="1" x14ac:dyDescent="0.2">
      <c r="AB295" s="352"/>
      <c r="AC295" s="352"/>
      <c r="AD295" s="352"/>
    </row>
    <row r="296" spans="28:30" ht="15" customHeight="1" x14ac:dyDescent="0.2">
      <c r="AB296" s="352"/>
      <c r="AC296" s="352"/>
      <c r="AD296" s="352"/>
    </row>
    <row r="297" spans="28:30" ht="15" customHeight="1" x14ac:dyDescent="0.2">
      <c r="AB297" s="352"/>
      <c r="AC297" s="352"/>
      <c r="AD297" s="352"/>
    </row>
    <row r="298" spans="28:30" ht="15" customHeight="1" x14ac:dyDescent="0.2">
      <c r="AB298" s="352"/>
      <c r="AC298" s="352"/>
      <c r="AD298" s="352"/>
    </row>
    <row r="299" spans="28:30" ht="15" customHeight="1" x14ac:dyDescent="0.2">
      <c r="AB299" s="352"/>
      <c r="AC299" s="352"/>
      <c r="AD299" s="352"/>
    </row>
    <row r="300" spans="28:30" ht="15" customHeight="1" x14ac:dyDescent="0.2">
      <c r="AB300" s="352"/>
      <c r="AC300" s="352"/>
      <c r="AD300" s="352"/>
    </row>
    <row r="301" spans="28:30" ht="15" customHeight="1" x14ac:dyDescent="0.2">
      <c r="AB301" s="352"/>
      <c r="AC301" s="352"/>
      <c r="AD301" s="352"/>
    </row>
    <row r="302" spans="28:30" ht="15" customHeight="1" x14ac:dyDescent="0.2">
      <c r="AB302" s="352"/>
      <c r="AC302" s="352"/>
      <c r="AD302" s="352"/>
    </row>
    <row r="303" spans="28:30" ht="15" customHeight="1" x14ac:dyDescent="0.2">
      <c r="AB303" s="352"/>
      <c r="AC303" s="352"/>
      <c r="AD303" s="352"/>
    </row>
    <row r="304" spans="28:30" ht="15" customHeight="1" x14ac:dyDescent="0.2">
      <c r="AB304" s="352"/>
      <c r="AC304" s="352"/>
      <c r="AD304" s="352"/>
    </row>
    <row r="305" spans="28:30" ht="15" customHeight="1" x14ac:dyDescent="0.2">
      <c r="AB305" s="352"/>
      <c r="AC305" s="352"/>
      <c r="AD305" s="352"/>
    </row>
    <row r="306" spans="28:30" ht="15" customHeight="1" x14ac:dyDescent="0.2">
      <c r="AB306" s="352"/>
      <c r="AC306" s="352"/>
      <c r="AD306" s="352"/>
    </row>
    <row r="307" spans="28:30" ht="15" customHeight="1" x14ac:dyDescent="0.2">
      <c r="AB307" s="352"/>
      <c r="AC307" s="352"/>
      <c r="AD307" s="352"/>
    </row>
    <row r="308" spans="28:30" ht="15" customHeight="1" x14ac:dyDescent="0.2">
      <c r="AB308" s="352"/>
      <c r="AC308" s="352"/>
      <c r="AD308" s="352"/>
    </row>
    <row r="309" spans="28:30" ht="15" customHeight="1" x14ac:dyDescent="0.2">
      <c r="AB309" s="352"/>
      <c r="AC309" s="352"/>
      <c r="AD309" s="352"/>
    </row>
    <row r="310" spans="28:30" ht="15" customHeight="1" x14ac:dyDescent="0.2">
      <c r="AB310" s="352"/>
      <c r="AC310" s="352"/>
      <c r="AD310" s="352"/>
    </row>
    <row r="311" spans="28:30" ht="15" customHeight="1" x14ac:dyDescent="0.2">
      <c r="AB311" s="352"/>
      <c r="AC311" s="352"/>
      <c r="AD311" s="352"/>
    </row>
    <row r="312" spans="28:30" ht="15" customHeight="1" x14ac:dyDescent="0.2">
      <c r="AB312" s="352"/>
      <c r="AC312" s="352"/>
      <c r="AD312" s="352"/>
    </row>
    <row r="313" spans="28:30" ht="15" customHeight="1" x14ac:dyDescent="0.2">
      <c r="AB313" s="352"/>
      <c r="AC313" s="352"/>
      <c r="AD313" s="352"/>
    </row>
    <row r="314" spans="28:30" ht="15" customHeight="1" x14ac:dyDescent="0.2">
      <c r="AB314" s="352"/>
      <c r="AC314" s="352"/>
      <c r="AD314" s="352"/>
    </row>
    <row r="315" spans="28:30" ht="15" customHeight="1" x14ac:dyDescent="0.2">
      <c r="AB315" s="352"/>
      <c r="AC315" s="352"/>
      <c r="AD315" s="352"/>
    </row>
    <row r="316" spans="28:30" ht="15" customHeight="1" x14ac:dyDescent="0.2">
      <c r="AB316" s="352"/>
      <c r="AC316" s="352"/>
      <c r="AD316" s="352"/>
    </row>
    <row r="317" spans="28:30" ht="15" customHeight="1" x14ac:dyDescent="0.2">
      <c r="AB317" s="352"/>
      <c r="AC317" s="352"/>
      <c r="AD317" s="352"/>
    </row>
    <row r="318" spans="28:30" ht="15" customHeight="1" x14ac:dyDescent="0.2">
      <c r="AB318" s="352"/>
      <c r="AC318" s="352"/>
      <c r="AD318" s="352"/>
    </row>
    <row r="319" spans="28:30" ht="15" customHeight="1" x14ac:dyDescent="0.2">
      <c r="AB319" s="352"/>
      <c r="AC319" s="352"/>
      <c r="AD319" s="352"/>
    </row>
    <row r="320" spans="28:30" ht="15" customHeight="1" x14ac:dyDescent="0.2">
      <c r="AB320" s="352"/>
      <c r="AC320" s="352"/>
      <c r="AD320" s="352"/>
    </row>
    <row r="321" spans="28:30" ht="15" customHeight="1" x14ac:dyDescent="0.2">
      <c r="AB321" s="352"/>
      <c r="AC321" s="352"/>
      <c r="AD321" s="352"/>
    </row>
    <row r="322" spans="28:30" ht="15" customHeight="1" x14ac:dyDescent="0.2">
      <c r="AB322" s="352"/>
      <c r="AC322" s="352"/>
      <c r="AD322" s="352"/>
    </row>
    <row r="323" spans="28:30" ht="15" customHeight="1" x14ac:dyDescent="0.2">
      <c r="AB323" s="352"/>
      <c r="AC323" s="352"/>
      <c r="AD323" s="352"/>
    </row>
    <row r="324" spans="28:30" ht="15" customHeight="1" x14ac:dyDescent="0.2">
      <c r="AB324" s="352"/>
      <c r="AC324" s="352"/>
      <c r="AD324" s="352"/>
    </row>
    <row r="325" spans="28:30" ht="15" customHeight="1" x14ac:dyDescent="0.2">
      <c r="AB325" s="352"/>
      <c r="AC325" s="352"/>
      <c r="AD325" s="352"/>
    </row>
    <row r="326" spans="28:30" ht="15" customHeight="1" x14ac:dyDescent="0.2">
      <c r="AB326" s="352"/>
      <c r="AC326" s="352"/>
      <c r="AD326" s="352"/>
    </row>
    <row r="327" spans="28:30" ht="15" customHeight="1" x14ac:dyDescent="0.2">
      <c r="AB327" s="352"/>
      <c r="AC327" s="352"/>
      <c r="AD327" s="352"/>
    </row>
    <row r="328" spans="28:30" ht="15" customHeight="1" x14ac:dyDescent="0.2">
      <c r="AB328" s="352"/>
      <c r="AC328" s="352"/>
      <c r="AD328" s="352"/>
    </row>
    <row r="329" spans="28:30" ht="15" customHeight="1" x14ac:dyDescent="0.2">
      <c r="AB329" s="352"/>
      <c r="AC329" s="352"/>
      <c r="AD329" s="352"/>
    </row>
    <row r="330" spans="28:30" ht="15" customHeight="1" x14ac:dyDescent="0.2">
      <c r="AB330" s="352"/>
      <c r="AC330" s="352"/>
      <c r="AD330" s="352"/>
    </row>
    <row r="331" spans="28:30" ht="15" customHeight="1" x14ac:dyDescent="0.2">
      <c r="AB331" s="352"/>
      <c r="AC331" s="352"/>
      <c r="AD331" s="352"/>
    </row>
    <row r="332" spans="28:30" ht="15" customHeight="1" x14ac:dyDescent="0.2">
      <c r="AB332" s="352"/>
      <c r="AC332" s="352"/>
      <c r="AD332" s="352"/>
    </row>
    <row r="333" spans="28:30" ht="15" customHeight="1" x14ac:dyDescent="0.2">
      <c r="AB333" s="352"/>
      <c r="AC333" s="352"/>
      <c r="AD333" s="352"/>
    </row>
    <row r="334" spans="28:30" ht="15" customHeight="1" x14ac:dyDescent="0.2">
      <c r="AB334" s="352"/>
      <c r="AC334" s="352"/>
      <c r="AD334" s="352"/>
    </row>
    <row r="335" spans="28:30" ht="15" customHeight="1" x14ac:dyDescent="0.2">
      <c r="AB335" s="352"/>
      <c r="AC335" s="352"/>
      <c r="AD335" s="352"/>
    </row>
    <row r="336" spans="28:30" ht="15" customHeight="1" x14ac:dyDescent="0.2">
      <c r="AB336" s="352"/>
      <c r="AC336" s="352"/>
      <c r="AD336" s="352"/>
    </row>
    <row r="337" spans="28:30" ht="15" customHeight="1" x14ac:dyDescent="0.2">
      <c r="AB337" s="352"/>
      <c r="AC337" s="352"/>
      <c r="AD337" s="352"/>
    </row>
    <row r="338" spans="28:30" ht="15" customHeight="1" x14ac:dyDescent="0.2">
      <c r="AB338" s="352"/>
      <c r="AC338" s="352"/>
      <c r="AD338" s="352"/>
    </row>
    <row r="339" spans="28:30" ht="15" customHeight="1" x14ac:dyDescent="0.2">
      <c r="AB339" s="352"/>
      <c r="AC339" s="352"/>
      <c r="AD339" s="352"/>
    </row>
    <row r="340" spans="28:30" ht="15" customHeight="1" x14ac:dyDescent="0.2">
      <c r="AB340" s="352"/>
      <c r="AC340" s="352"/>
      <c r="AD340" s="352"/>
    </row>
    <row r="341" spans="28:30" ht="15" customHeight="1" x14ac:dyDescent="0.2">
      <c r="AB341" s="352"/>
      <c r="AC341" s="352"/>
      <c r="AD341" s="352"/>
    </row>
    <row r="342" spans="28:30" ht="15" customHeight="1" x14ac:dyDescent="0.2">
      <c r="AB342" s="352"/>
      <c r="AC342" s="352"/>
      <c r="AD342" s="352"/>
    </row>
    <row r="343" spans="28:30" ht="15" customHeight="1" x14ac:dyDescent="0.2">
      <c r="AB343" s="352"/>
      <c r="AC343" s="352"/>
      <c r="AD343" s="352"/>
    </row>
    <row r="344" spans="28:30" ht="15" customHeight="1" x14ac:dyDescent="0.2">
      <c r="AB344" s="352"/>
      <c r="AC344" s="352"/>
      <c r="AD344" s="352"/>
    </row>
    <row r="345" spans="28:30" ht="15" customHeight="1" x14ac:dyDescent="0.2">
      <c r="AB345" s="352"/>
      <c r="AC345" s="352"/>
      <c r="AD345" s="352"/>
    </row>
    <row r="346" spans="28:30" ht="15" customHeight="1" x14ac:dyDescent="0.2">
      <c r="AB346" s="352"/>
      <c r="AC346" s="352"/>
      <c r="AD346" s="352"/>
    </row>
    <row r="347" spans="28:30" ht="15" customHeight="1" x14ac:dyDescent="0.2">
      <c r="AB347" s="352"/>
      <c r="AC347" s="352"/>
      <c r="AD347" s="352"/>
    </row>
    <row r="348" spans="28:30" ht="15" customHeight="1" x14ac:dyDescent="0.2">
      <c r="AB348" s="352"/>
      <c r="AC348" s="352"/>
      <c r="AD348" s="352"/>
    </row>
    <row r="349" spans="28:30" ht="15" customHeight="1" x14ac:dyDescent="0.2">
      <c r="AB349" s="352"/>
      <c r="AC349" s="352"/>
      <c r="AD349" s="352"/>
    </row>
    <row r="350" spans="28:30" ht="15" customHeight="1" x14ac:dyDescent="0.2">
      <c r="AB350" s="352"/>
      <c r="AC350" s="352"/>
      <c r="AD350" s="352"/>
    </row>
    <row r="351" spans="28:30" ht="15" customHeight="1" x14ac:dyDescent="0.2">
      <c r="AB351" s="352"/>
      <c r="AC351" s="352"/>
      <c r="AD351" s="352"/>
    </row>
    <row r="352" spans="28:30" ht="15" customHeight="1" x14ac:dyDescent="0.2">
      <c r="AB352" s="352"/>
      <c r="AC352" s="352"/>
      <c r="AD352" s="352"/>
    </row>
    <row r="353" spans="28:30" ht="15" customHeight="1" x14ac:dyDescent="0.2">
      <c r="AB353" s="352"/>
      <c r="AC353" s="352"/>
      <c r="AD353" s="352"/>
    </row>
    <row r="354" spans="28:30" ht="15" customHeight="1" x14ac:dyDescent="0.2">
      <c r="AB354" s="352"/>
      <c r="AC354" s="352"/>
      <c r="AD354" s="352"/>
    </row>
    <row r="355" spans="28:30" ht="15" customHeight="1" x14ac:dyDescent="0.2">
      <c r="AB355" s="352"/>
      <c r="AC355" s="352"/>
      <c r="AD355" s="352"/>
    </row>
    <row r="356" spans="28:30" ht="15" customHeight="1" x14ac:dyDescent="0.2">
      <c r="AB356" s="352"/>
      <c r="AC356" s="352"/>
      <c r="AD356" s="352"/>
    </row>
    <row r="357" spans="28:30" ht="15" customHeight="1" x14ac:dyDescent="0.2">
      <c r="AB357" s="352"/>
      <c r="AC357" s="352"/>
      <c r="AD357" s="352"/>
    </row>
    <row r="358" spans="28:30" ht="15" customHeight="1" x14ac:dyDescent="0.2">
      <c r="AB358" s="352"/>
      <c r="AC358" s="352"/>
      <c r="AD358" s="352"/>
    </row>
    <row r="359" spans="28:30" ht="15" customHeight="1" x14ac:dyDescent="0.2">
      <c r="AB359" s="352"/>
      <c r="AC359" s="352"/>
      <c r="AD359" s="352"/>
    </row>
    <row r="360" spans="28:30" ht="15" customHeight="1" x14ac:dyDescent="0.2">
      <c r="AB360" s="352"/>
      <c r="AC360" s="352"/>
      <c r="AD360" s="352"/>
    </row>
    <row r="361" spans="28:30" ht="15" customHeight="1" x14ac:dyDescent="0.2">
      <c r="AB361" s="352"/>
      <c r="AC361" s="352"/>
      <c r="AD361" s="352"/>
    </row>
    <row r="362" spans="28:30" ht="15" customHeight="1" x14ac:dyDescent="0.2">
      <c r="AB362" s="352"/>
      <c r="AC362" s="352"/>
      <c r="AD362" s="352"/>
    </row>
    <row r="363" spans="28:30" ht="15" customHeight="1" x14ac:dyDescent="0.2">
      <c r="AB363" s="352"/>
      <c r="AC363" s="352"/>
      <c r="AD363" s="352"/>
    </row>
    <row r="364" spans="28:30" ht="15" customHeight="1" x14ac:dyDescent="0.2">
      <c r="AB364" s="352"/>
      <c r="AC364" s="352"/>
      <c r="AD364" s="352"/>
    </row>
    <row r="365" spans="28:30" ht="15" customHeight="1" x14ac:dyDescent="0.2">
      <c r="AB365" s="352"/>
      <c r="AC365" s="352"/>
      <c r="AD365" s="352"/>
    </row>
    <row r="366" spans="28:30" ht="15" customHeight="1" x14ac:dyDescent="0.2">
      <c r="AB366" s="352"/>
      <c r="AC366" s="352"/>
      <c r="AD366" s="352"/>
    </row>
    <row r="367" spans="28:30" ht="15" customHeight="1" x14ac:dyDescent="0.2">
      <c r="AB367" s="352"/>
      <c r="AC367" s="352"/>
      <c r="AD367" s="352"/>
    </row>
    <row r="368" spans="28:30" ht="15" customHeight="1" x14ac:dyDescent="0.2">
      <c r="AB368" s="352"/>
      <c r="AC368" s="352"/>
      <c r="AD368" s="352"/>
    </row>
    <row r="369" spans="28:30" ht="15" customHeight="1" x14ac:dyDescent="0.2">
      <c r="AB369" s="352"/>
      <c r="AC369" s="352"/>
      <c r="AD369" s="352"/>
    </row>
    <row r="370" spans="28:30" ht="15" customHeight="1" x14ac:dyDescent="0.2">
      <c r="AB370" s="352"/>
      <c r="AC370" s="352"/>
      <c r="AD370" s="352"/>
    </row>
    <row r="371" spans="28:30" ht="15" customHeight="1" x14ac:dyDescent="0.2">
      <c r="AB371" s="352"/>
      <c r="AC371" s="352"/>
      <c r="AD371" s="352"/>
    </row>
    <row r="372" spans="28:30" ht="15" customHeight="1" x14ac:dyDescent="0.2">
      <c r="AB372" s="352"/>
      <c r="AC372" s="352"/>
      <c r="AD372" s="352"/>
    </row>
    <row r="373" spans="28:30" ht="15" customHeight="1" x14ac:dyDescent="0.2">
      <c r="AB373" s="352"/>
      <c r="AC373" s="352"/>
      <c r="AD373" s="352"/>
    </row>
    <row r="374" spans="28:30" ht="15" customHeight="1" x14ac:dyDescent="0.2">
      <c r="AB374" s="352"/>
      <c r="AC374" s="352"/>
      <c r="AD374" s="352"/>
    </row>
    <row r="375" spans="28:30" ht="15" customHeight="1" x14ac:dyDescent="0.2">
      <c r="AB375" s="352"/>
      <c r="AC375" s="352"/>
      <c r="AD375" s="352"/>
    </row>
    <row r="376" spans="28:30" ht="15" customHeight="1" x14ac:dyDescent="0.2">
      <c r="AB376" s="352"/>
      <c r="AC376" s="352"/>
      <c r="AD376" s="352"/>
    </row>
    <row r="377" spans="28:30" ht="15" customHeight="1" x14ac:dyDescent="0.2">
      <c r="AB377" s="352"/>
      <c r="AC377" s="352"/>
      <c r="AD377" s="352"/>
    </row>
    <row r="378" spans="28:30" ht="15" customHeight="1" x14ac:dyDescent="0.2">
      <c r="AB378" s="352"/>
      <c r="AC378" s="352"/>
      <c r="AD378" s="352"/>
    </row>
    <row r="379" spans="28:30" ht="15" customHeight="1" x14ac:dyDescent="0.2">
      <c r="AB379" s="352"/>
      <c r="AC379" s="352"/>
      <c r="AD379" s="352"/>
    </row>
    <row r="380" spans="28:30" ht="15" customHeight="1" x14ac:dyDescent="0.2">
      <c r="AB380" s="352"/>
      <c r="AC380" s="352"/>
      <c r="AD380" s="352"/>
    </row>
    <row r="381" spans="28:30" ht="15" customHeight="1" x14ac:dyDescent="0.2">
      <c r="AB381" s="352"/>
      <c r="AC381" s="352"/>
      <c r="AD381" s="352"/>
    </row>
    <row r="382" spans="28:30" ht="15" customHeight="1" x14ac:dyDescent="0.2">
      <c r="AB382" s="352"/>
      <c r="AC382" s="352"/>
      <c r="AD382" s="352"/>
    </row>
    <row r="383" spans="28:30" ht="15" customHeight="1" x14ac:dyDescent="0.2">
      <c r="AB383" s="352"/>
      <c r="AC383" s="352"/>
      <c r="AD383" s="352"/>
    </row>
    <row r="384" spans="28:30" ht="15" customHeight="1" x14ac:dyDescent="0.2">
      <c r="AB384" s="352"/>
      <c r="AC384" s="352"/>
      <c r="AD384" s="352"/>
    </row>
    <row r="385" spans="28:30" ht="15" customHeight="1" x14ac:dyDescent="0.2">
      <c r="AB385" s="352"/>
      <c r="AC385" s="352"/>
      <c r="AD385" s="352"/>
    </row>
    <row r="386" spans="28:30" ht="15" customHeight="1" x14ac:dyDescent="0.2">
      <c r="AB386" s="352"/>
      <c r="AC386" s="352"/>
      <c r="AD386" s="352"/>
    </row>
    <row r="387" spans="28:30" ht="15" customHeight="1" x14ac:dyDescent="0.2">
      <c r="AB387" s="352"/>
      <c r="AC387" s="352"/>
      <c r="AD387" s="352"/>
    </row>
    <row r="388" spans="28:30" ht="15" customHeight="1" x14ac:dyDescent="0.2">
      <c r="AB388" s="352"/>
      <c r="AC388" s="352"/>
      <c r="AD388" s="352"/>
    </row>
    <row r="389" spans="28:30" ht="15" customHeight="1" x14ac:dyDescent="0.2">
      <c r="AB389" s="352"/>
      <c r="AC389" s="352"/>
      <c r="AD389" s="352"/>
    </row>
    <row r="390" spans="28:30" ht="15" customHeight="1" x14ac:dyDescent="0.2">
      <c r="AB390" s="352"/>
      <c r="AC390" s="352"/>
      <c r="AD390" s="352"/>
    </row>
    <row r="391" spans="28:30" ht="15" customHeight="1" x14ac:dyDescent="0.2">
      <c r="AB391" s="352"/>
      <c r="AC391" s="352"/>
      <c r="AD391" s="352"/>
    </row>
    <row r="392" spans="28:30" ht="15" customHeight="1" x14ac:dyDescent="0.2">
      <c r="AB392" s="352"/>
      <c r="AC392" s="352"/>
      <c r="AD392" s="352"/>
    </row>
    <row r="393" spans="28:30" ht="15" customHeight="1" x14ac:dyDescent="0.2">
      <c r="AB393" s="352"/>
      <c r="AC393" s="352"/>
      <c r="AD393" s="352"/>
    </row>
    <row r="394" spans="28:30" ht="15" customHeight="1" x14ac:dyDescent="0.2">
      <c r="AB394" s="352"/>
      <c r="AC394" s="352"/>
      <c r="AD394" s="352"/>
    </row>
    <row r="395" spans="28:30" ht="15" customHeight="1" x14ac:dyDescent="0.2">
      <c r="AB395" s="352"/>
      <c r="AC395" s="352"/>
      <c r="AD395" s="352"/>
    </row>
    <row r="396" spans="28:30" ht="15" customHeight="1" x14ac:dyDescent="0.2">
      <c r="AB396" s="352"/>
      <c r="AC396" s="352"/>
      <c r="AD396" s="352"/>
    </row>
    <row r="397" spans="28:30" ht="15" customHeight="1" x14ac:dyDescent="0.2">
      <c r="AB397" s="352"/>
      <c r="AC397" s="352"/>
      <c r="AD397" s="352"/>
    </row>
    <row r="398" spans="28:30" ht="15" customHeight="1" x14ac:dyDescent="0.2">
      <c r="AB398" s="352"/>
      <c r="AC398" s="352"/>
      <c r="AD398" s="352"/>
    </row>
    <row r="399" spans="28:30" ht="15" customHeight="1" x14ac:dyDescent="0.2">
      <c r="AB399" s="352"/>
      <c r="AC399" s="352"/>
      <c r="AD399" s="352"/>
    </row>
    <row r="400" spans="28:30" ht="15" customHeight="1" x14ac:dyDescent="0.2">
      <c r="AB400" s="352"/>
      <c r="AC400" s="352"/>
      <c r="AD400" s="352"/>
    </row>
    <row r="401" spans="28:30" ht="15" customHeight="1" x14ac:dyDescent="0.2">
      <c r="AB401" s="352"/>
      <c r="AC401" s="352"/>
      <c r="AD401" s="352"/>
    </row>
    <row r="402" spans="28:30" ht="15" customHeight="1" x14ac:dyDescent="0.2">
      <c r="AB402" s="352"/>
      <c r="AC402" s="352"/>
      <c r="AD402" s="352"/>
    </row>
    <row r="403" spans="28:30" ht="15" customHeight="1" x14ac:dyDescent="0.2">
      <c r="AB403" s="352"/>
      <c r="AC403" s="352"/>
      <c r="AD403" s="352"/>
    </row>
    <row r="404" spans="28:30" ht="15" customHeight="1" x14ac:dyDescent="0.2">
      <c r="AB404" s="352"/>
      <c r="AC404" s="352"/>
      <c r="AD404" s="352"/>
    </row>
    <row r="405" spans="28:30" ht="15" customHeight="1" x14ac:dyDescent="0.2">
      <c r="AB405" s="352"/>
      <c r="AC405" s="352"/>
      <c r="AD405" s="352"/>
    </row>
    <row r="406" spans="28:30" ht="15" customHeight="1" x14ac:dyDescent="0.2">
      <c r="AB406" s="352"/>
      <c r="AC406" s="352"/>
      <c r="AD406" s="352"/>
    </row>
    <row r="407" spans="28:30" ht="15" customHeight="1" x14ac:dyDescent="0.2">
      <c r="AB407" s="352"/>
      <c r="AC407" s="352"/>
      <c r="AD407" s="352"/>
    </row>
    <row r="408" spans="28:30" ht="15" customHeight="1" x14ac:dyDescent="0.2">
      <c r="AB408" s="352"/>
      <c r="AC408" s="352"/>
      <c r="AD408" s="352"/>
    </row>
    <row r="409" spans="28:30" ht="15" customHeight="1" x14ac:dyDescent="0.2">
      <c r="AB409" s="352"/>
      <c r="AC409" s="352"/>
      <c r="AD409" s="352"/>
    </row>
    <row r="410" spans="28:30" ht="15" customHeight="1" x14ac:dyDescent="0.2">
      <c r="AB410" s="352"/>
      <c r="AC410" s="352"/>
      <c r="AD410" s="352"/>
    </row>
    <row r="411" spans="28:30" ht="15" customHeight="1" x14ac:dyDescent="0.2">
      <c r="AB411" s="352"/>
      <c r="AC411" s="352"/>
      <c r="AD411" s="352"/>
    </row>
    <row r="412" spans="28:30" ht="15" customHeight="1" x14ac:dyDescent="0.2">
      <c r="AB412" s="352"/>
      <c r="AC412" s="352"/>
      <c r="AD412" s="352"/>
    </row>
    <row r="413" spans="28:30" ht="15" customHeight="1" x14ac:dyDescent="0.2">
      <c r="AB413" s="352"/>
      <c r="AC413" s="352"/>
      <c r="AD413" s="352"/>
    </row>
    <row r="414" spans="28:30" ht="15" customHeight="1" x14ac:dyDescent="0.2">
      <c r="AB414" s="352"/>
      <c r="AC414" s="352"/>
      <c r="AD414" s="352"/>
    </row>
    <row r="415" spans="28:30" ht="15" customHeight="1" x14ac:dyDescent="0.2">
      <c r="AB415" s="352"/>
      <c r="AC415" s="352"/>
      <c r="AD415" s="352"/>
    </row>
    <row r="416" spans="28:30" ht="15" customHeight="1" x14ac:dyDescent="0.2">
      <c r="AB416" s="352"/>
      <c r="AC416" s="352"/>
      <c r="AD416" s="352"/>
    </row>
    <row r="417" spans="28:30" ht="15" customHeight="1" x14ac:dyDescent="0.2">
      <c r="AB417" s="352"/>
      <c r="AC417" s="352"/>
      <c r="AD417" s="352"/>
    </row>
    <row r="418" spans="28:30" ht="15" customHeight="1" x14ac:dyDescent="0.2">
      <c r="AB418" s="352"/>
      <c r="AC418" s="352"/>
      <c r="AD418" s="352"/>
    </row>
    <row r="419" spans="28:30" ht="15" customHeight="1" x14ac:dyDescent="0.2">
      <c r="AB419" s="352"/>
      <c r="AC419" s="352"/>
      <c r="AD419" s="352"/>
    </row>
    <row r="420" spans="28:30" ht="15" customHeight="1" x14ac:dyDescent="0.2">
      <c r="AB420" s="352"/>
      <c r="AC420" s="352"/>
      <c r="AD420" s="352"/>
    </row>
    <row r="421" spans="28:30" ht="15" customHeight="1" x14ac:dyDescent="0.2">
      <c r="AB421" s="352"/>
      <c r="AC421" s="352"/>
      <c r="AD421" s="352"/>
    </row>
    <row r="422" spans="28:30" ht="15" customHeight="1" x14ac:dyDescent="0.2">
      <c r="AB422" s="352"/>
      <c r="AC422" s="352"/>
      <c r="AD422" s="352"/>
    </row>
    <row r="423" spans="28:30" ht="15" customHeight="1" x14ac:dyDescent="0.2">
      <c r="AB423" s="352"/>
      <c r="AC423" s="352"/>
      <c r="AD423" s="352"/>
    </row>
    <row r="424" spans="28:30" ht="15" customHeight="1" x14ac:dyDescent="0.2">
      <c r="AB424" s="352"/>
      <c r="AC424" s="352"/>
      <c r="AD424" s="352"/>
    </row>
    <row r="425" spans="28:30" ht="15" customHeight="1" x14ac:dyDescent="0.2">
      <c r="AB425" s="352"/>
      <c r="AC425" s="352"/>
      <c r="AD425" s="352"/>
    </row>
    <row r="426" spans="28:30" ht="15" customHeight="1" x14ac:dyDescent="0.2">
      <c r="AB426" s="352"/>
      <c r="AC426" s="352"/>
      <c r="AD426" s="352"/>
    </row>
    <row r="427" spans="28:30" ht="15" customHeight="1" x14ac:dyDescent="0.2">
      <c r="AB427" s="352"/>
      <c r="AC427" s="352"/>
      <c r="AD427" s="352"/>
    </row>
    <row r="428" spans="28:30" ht="15" customHeight="1" x14ac:dyDescent="0.2">
      <c r="AB428" s="352"/>
      <c r="AC428" s="352"/>
      <c r="AD428" s="352"/>
    </row>
    <row r="429" spans="28:30" ht="15" customHeight="1" x14ac:dyDescent="0.2">
      <c r="AB429" s="352"/>
      <c r="AC429" s="352"/>
      <c r="AD429" s="352"/>
    </row>
    <row r="430" spans="28:30" ht="15" customHeight="1" x14ac:dyDescent="0.2">
      <c r="AB430" s="352"/>
      <c r="AC430" s="352"/>
      <c r="AD430" s="352"/>
    </row>
    <row r="431" spans="28:30" ht="15" customHeight="1" x14ac:dyDescent="0.2">
      <c r="AB431" s="352"/>
      <c r="AC431" s="352"/>
      <c r="AD431" s="352"/>
    </row>
    <row r="432" spans="28:30" ht="15" customHeight="1" x14ac:dyDescent="0.2">
      <c r="AB432" s="352"/>
      <c r="AC432" s="352"/>
      <c r="AD432" s="352"/>
    </row>
    <row r="433" spans="28:30" ht="15" customHeight="1" x14ac:dyDescent="0.2">
      <c r="AB433" s="352"/>
      <c r="AC433" s="352"/>
      <c r="AD433" s="352"/>
    </row>
    <row r="434" spans="28:30" ht="15" customHeight="1" x14ac:dyDescent="0.2">
      <c r="AB434" s="352"/>
      <c r="AC434" s="352"/>
      <c r="AD434" s="352"/>
    </row>
    <row r="435" spans="28:30" ht="15" customHeight="1" x14ac:dyDescent="0.2">
      <c r="AB435" s="352"/>
      <c r="AC435" s="352"/>
      <c r="AD435" s="352"/>
    </row>
    <row r="436" spans="28:30" ht="15" customHeight="1" x14ac:dyDescent="0.2">
      <c r="AB436" s="352"/>
      <c r="AC436" s="352"/>
      <c r="AD436" s="352"/>
    </row>
    <row r="437" spans="28:30" ht="15" customHeight="1" x14ac:dyDescent="0.2">
      <c r="AB437" s="352"/>
      <c r="AC437" s="352"/>
      <c r="AD437" s="352"/>
    </row>
    <row r="438" spans="28:30" ht="15" customHeight="1" x14ac:dyDescent="0.2">
      <c r="AB438" s="352"/>
      <c r="AC438" s="352"/>
      <c r="AD438" s="352"/>
    </row>
    <row r="439" spans="28:30" ht="15" customHeight="1" x14ac:dyDescent="0.2">
      <c r="AB439" s="352"/>
      <c r="AC439" s="352"/>
      <c r="AD439" s="352"/>
    </row>
    <row r="440" spans="28:30" ht="15" customHeight="1" x14ac:dyDescent="0.2">
      <c r="AB440" s="352"/>
      <c r="AC440" s="352"/>
      <c r="AD440" s="352"/>
    </row>
    <row r="441" spans="28:30" ht="15" customHeight="1" x14ac:dyDescent="0.2">
      <c r="AB441" s="352"/>
      <c r="AC441" s="352"/>
      <c r="AD441" s="352"/>
    </row>
    <row r="442" spans="28:30" ht="15" customHeight="1" x14ac:dyDescent="0.2">
      <c r="AB442" s="352"/>
      <c r="AC442" s="352"/>
      <c r="AD442" s="352"/>
    </row>
    <row r="443" spans="28:30" ht="15" customHeight="1" x14ac:dyDescent="0.2">
      <c r="AB443" s="352"/>
      <c r="AC443" s="352"/>
      <c r="AD443" s="352"/>
    </row>
    <row r="444" spans="28:30" ht="15" customHeight="1" x14ac:dyDescent="0.2">
      <c r="AB444" s="352"/>
      <c r="AC444" s="352"/>
      <c r="AD444" s="352"/>
    </row>
    <row r="445" spans="28:30" ht="15" customHeight="1" x14ac:dyDescent="0.2">
      <c r="AB445" s="352"/>
      <c r="AC445" s="352"/>
      <c r="AD445" s="352"/>
    </row>
    <row r="446" spans="28:30" ht="15" customHeight="1" x14ac:dyDescent="0.2">
      <c r="AB446" s="352"/>
      <c r="AC446" s="352"/>
      <c r="AD446" s="352"/>
    </row>
    <row r="447" spans="28:30" ht="15" customHeight="1" x14ac:dyDescent="0.2">
      <c r="AB447" s="352"/>
      <c r="AC447" s="352"/>
      <c r="AD447" s="352"/>
    </row>
    <row r="448" spans="28:30" ht="15" customHeight="1" x14ac:dyDescent="0.2">
      <c r="AB448" s="421"/>
      <c r="AC448" s="352"/>
      <c r="AD448" s="352"/>
    </row>
  </sheetData>
  <mergeCells count="42">
    <mergeCell ref="A100:Z100"/>
    <mergeCell ref="AA100:AB100"/>
    <mergeCell ref="A87:AB87"/>
    <mergeCell ref="A94:AE94"/>
    <mergeCell ref="A95:Z95"/>
    <mergeCell ref="AA95:AB95"/>
    <mergeCell ref="A96:Z96"/>
    <mergeCell ref="AA96:AB96"/>
    <mergeCell ref="AA97:AB97"/>
    <mergeCell ref="A91:B91"/>
    <mergeCell ref="A99:Z99"/>
    <mergeCell ref="AA99:AB99"/>
    <mergeCell ref="A86:B86"/>
    <mergeCell ref="A89:B89"/>
    <mergeCell ref="A90:B90"/>
    <mergeCell ref="H8:O9"/>
    <mergeCell ref="A80:AB80"/>
    <mergeCell ref="A97:Z97"/>
    <mergeCell ref="A98:Z98"/>
    <mergeCell ref="AA98:AB98"/>
    <mergeCell ref="A29:AB29"/>
    <mergeCell ref="A34:AB34"/>
    <mergeCell ref="A42:AB42"/>
    <mergeCell ref="A43:AB43"/>
    <mergeCell ref="A12:AB12"/>
    <mergeCell ref="A24:B24"/>
    <mergeCell ref="C1:V1"/>
    <mergeCell ref="M93:O93"/>
    <mergeCell ref="P8:S8"/>
    <mergeCell ref="T8:W8"/>
    <mergeCell ref="A53:AB53"/>
    <mergeCell ref="A54:AB54"/>
    <mergeCell ref="A75:AB75"/>
    <mergeCell ref="A28:B28"/>
    <mergeCell ref="A33:B33"/>
    <mergeCell ref="A41:B41"/>
    <mergeCell ref="A52:B52"/>
    <mergeCell ref="A63:B63"/>
    <mergeCell ref="A64:AB64"/>
    <mergeCell ref="A65:AB65"/>
    <mergeCell ref="A74:B74"/>
    <mergeCell ref="A25:AB25"/>
  </mergeCells>
  <phoneticPr fontId="17" type="noConversion"/>
  <conditionalFormatting sqref="I76:I78">
    <cfRule type="iconSet" priority="1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8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program_wzór</vt:lpstr>
      <vt:lpstr>projekt program</vt:lpstr>
      <vt:lpstr>projekt harmonogram</vt:lpstr>
      <vt:lpstr>'projekt harmonogram'!Obszar_wydruku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BEATA BANACH</cp:lastModifiedBy>
  <cp:lastPrinted>2026-04-17T09:11:00Z</cp:lastPrinted>
  <dcterms:created xsi:type="dcterms:W3CDTF">1998-05-26T18:21:06Z</dcterms:created>
  <dcterms:modified xsi:type="dcterms:W3CDTF">2026-04-20T09:18:29Z</dcterms:modified>
</cp:coreProperties>
</file>